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C0E81EB5-FC26-4240-A8AE-942C269E4267}"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Detalle!$B$10:$P$240</definedName>
  </definedNames>
  <calcPr calcId="191029"/>
  <pivotCaches>
    <pivotCache cacheId="1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40" i="2" l="1"/>
  <c r="W240" i="2"/>
  <c r="X239" i="2"/>
  <c r="W239" i="2"/>
  <c r="X238" i="2"/>
  <c r="W238" i="2"/>
  <c r="X237" i="2"/>
  <c r="W237" i="2"/>
  <c r="X236" i="2"/>
  <c r="W236" i="2"/>
  <c r="X235" i="2"/>
  <c r="W235" i="2"/>
  <c r="X234" i="2"/>
  <c r="W234" i="2"/>
  <c r="X233" i="2"/>
  <c r="W233" i="2"/>
  <c r="X232" i="2"/>
  <c r="W232" i="2"/>
  <c r="X231" i="2"/>
  <c r="W231" i="2"/>
  <c r="X230" i="2"/>
  <c r="W230" i="2"/>
  <c r="X229" i="2"/>
  <c r="W229" i="2"/>
  <c r="X228" i="2"/>
  <c r="W228" i="2"/>
  <c r="X227" i="2"/>
  <c r="W227" i="2"/>
  <c r="X226" i="2"/>
  <c r="W226" i="2"/>
  <c r="X225" i="2"/>
  <c r="W225" i="2"/>
  <c r="X224" i="2"/>
  <c r="W224" i="2"/>
  <c r="X223" i="2"/>
  <c r="W223" i="2"/>
  <c r="X222" i="2"/>
  <c r="W222" i="2"/>
  <c r="X221" i="2"/>
  <c r="W221" i="2"/>
  <c r="X220" i="2"/>
  <c r="W220" i="2"/>
  <c r="X211" i="2"/>
  <c r="W211" i="2"/>
  <c r="X210" i="2"/>
  <c r="W210" i="2"/>
  <c r="X209" i="2"/>
  <c r="W209" i="2"/>
  <c r="X207" i="2"/>
  <c r="W207" i="2"/>
  <c r="X204" i="2"/>
  <c r="W204" i="2"/>
  <c r="X203" i="2"/>
  <c r="W203" i="2"/>
  <c r="X202" i="2"/>
  <c r="W202" i="2"/>
  <c r="X201" i="2"/>
  <c r="W201" i="2"/>
  <c r="X200" i="2"/>
  <c r="W200" i="2"/>
  <c r="X199" i="2"/>
  <c r="W199" i="2"/>
  <c r="X198" i="2"/>
  <c r="W198" i="2"/>
  <c r="X197" i="2"/>
  <c r="W197" i="2"/>
  <c r="X196" i="2"/>
  <c r="W196" i="2"/>
  <c r="X195" i="2"/>
  <c r="W195" i="2"/>
  <c r="X194" i="2"/>
  <c r="W194" i="2"/>
  <c r="X193" i="2"/>
  <c r="W193" i="2"/>
  <c r="X192" i="2"/>
  <c r="W192" i="2"/>
  <c r="X191" i="2"/>
  <c r="W191" i="2"/>
  <c r="X186" i="2"/>
  <c r="W186" i="2"/>
  <c r="X185" i="2"/>
  <c r="W185" i="2"/>
  <c r="X183" i="2"/>
  <c r="W183" i="2"/>
  <c r="X181" i="2"/>
  <c r="W181" i="2"/>
  <c r="X180" i="2"/>
  <c r="W180" i="2"/>
  <c r="X179" i="2"/>
  <c r="W179" i="2"/>
  <c r="X172" i="2"/>
  <c r="W172" i="2"/>
  <c r="X171" i="2"/>
  <c r="W171" i="2"/>
  <c r="X170" i="2"/>
  <c r="W170" i="2"/>
  <c r="X165" i="2"/>
  <c r="W165" i="2"/>
  <c r="X164" i="2"/>
  <c r="W164" i="2"/>
  <c r="X139" i="2"/>
  <c r="W139" i="2"/>
  <c r="X138" i="2"/>
  <c r="W138" i="2"/>
  <c r="X136" i="2"/>
  <c r="W136" i="2"/>
  <c r="X134" i="2"/>
  <c r="W134" i="2"/>
  <c r="X133" i="2"/>
  <c r="W133" i="2"/>
  <c r="X132" i="2"/>
  <c r="W132" i="2"/>
  <c r="X131" i="2"/>
  <c r="W131" i="2"/>
  <c r="X130" i="2"/>
  <c r="W130" i="2"/>
  <c r="X128" i="2"/>
  <c r="W128" i="2"/>
  <c r="X127" i="2"/>
  <c r="W127" i="2"/>
  <c r="X125" i="2"/>
  <c r="W125" i="2"/>
  <c r="X123" i="2"/>
  <c r="W123" i="2"/>
  <c r="X122" i="2"/>
  <c r="W122" i="2"/>
  <c r="X109" i="2"/>
  <c r="W109" i="2"/>
  <c r="X108" i="2"/>
  <c r="W108" i="2"/>
  <c r="X103" i="2"/>
  <c r="W103" i="2"/>
  <c r="X102" i="2"/>
  <c r="W102" i="2"/>
  <c r="X101" i="2"/>
  <c r="W101" i="2"/>
  <c r="X100" i="2"/>
  <c r="W100" i="2"/>
  <c r="X99" i="2"/>
  <c r="W99" i="2"/>
  <c r="X98" i="2"/>
  <c r="W98" i="2"/>
  <c r="X97" i="2"/>
  <c r="W97" i="2"/>
  <c r="X96" i="2"/>
  <c r="W96" i="2"/>
  <c r="X95" i="2"/>
  <c r="W95" i="2"/>
  <c r="X94" i="2"/>
  <c r="W94" i="2"/>
  <c r="X93" i="2"/>
  <c r="W93" i="2"/>
  <c r="X92" i="2"/>
  <c r="W92" i="2"/>
  <c r="X91" i="2"/>
  <c r="W91" i="2"/>
  <c r="X67" i="2"/>
  <c r="W67" i="2"/>
  <c r="X66" i="2"/>
  <c r="W66" i="2"/>
  <c r="X65" i="2"/>
  <c r="W65" i="2"/>
  <c r="X64" i="2"/>
  <c r="W64" i="2"/>
  <c r="X63" i="2"/>
  <c r="W63" i="2"/>
  <c r="X62" i="2"/>
  <c r="W62" i="2"/>
  <c r="X61" i="2"/>
  <c r="W61" i="2"/>
  <c r="X60" i="2"/>
  <c r="W60" i="2"/>
  <c r="X59" i="2"/>
  <c r="W59" i="2"/>
  <c r="X58" i="2"/>
  <c r="W58" i="2"/>
  <c r="X57" i="2"/>
  <c r="W57" i="2"/>
  <c r="X56" i="2"/>
  <c r="W56" i="2"/>
  <c r="X55" i="2"/>
  <c r="W55" i="2"/>
  <c r="X54" i="2"/>
  <c r="W54" i="2"/>
  <c r="X53" i="2"/>
  <c r="W53" i="2"/>
  <c r="X52" i="2"/>
  <c r="W52" i="2"/>
  <c r="X51" i="2"/>
  <c r="W51" i="2"/>
  <c r="X50" i="2"/>
  <c r="W50" i="2"/>
  <c r="X49" i="2"/>
  <c r="W49" i="2"/>
  <c r="X48" i="2"/>
  <c r="W48" i="2"/>
  <c r="X47" i="2"/>
  <c r="W47" i="2"/>
  <c r="X42" i="2"/>
  <c r="W42" i="2"/>
  <c r="X37" i="2"/>
  <c r="W37" i="2"/>
  <c r="X31" i="2"/>
  <c r="W31" i="2"/>
  <c r="X30" i="2"/>
  <c r="W30" i="2"/>
  <c r="X29" i="2"/>
  <c r="W29" i="2"/>
  <c r="X28" i="2"/>
  <c r="W28" i="2"/>
  <c r="X25" i="2"/>
  <c r="W25" i="2"/>
  <c r="X24" i="2"/>
  <c r="W24" i="2"/>
  <c r="X19" i="2"/>
  <c r="W19" i="2"/>
  <c r="X18" i="2"/>
  <c r="W18" i="2"/>
  <c r="X17" i="2"/>
  <c r="W17" i="2"/>
  <c r="X14" i="2"/>
  <c r="W14" i="2"/>
  <c r="X13" i="2"/>
  <c r="W13" i="2"/>
  <c r="X12" i="2"/>
  <c r="W12" i="2"/>
  <c r="X11" i="2"/>
  <c r="X15" i="2"/>
  <c r="X16" i="2"/>
  <c r="X20" i="2"/>
  <c r="X21" i="2"/>
  <c r="X22" i="2"/>
  <c r="X23" i="2"/>
  <c r="X26" i="2"/>
  <c r="X27" i="2"/>
  <c r="X32" i="2"/>
  <c r="X33" i="2"/>
  <c r="X34" i="2"/>
  <c r="X35" i="2"/>
  <c r="X36" i="2"/>
  <c r="X38" i="2"/>
  <c r="X39" i="2"/>
  <c r="X40" i="2"/>
  <c r="X41" i="2"/>
  <c r="X43" i="2"/>
  <c r="X44" i="2"/>
  <c r="X45" i="2"/>
  <c r="X46" i="2"/>
  <c r="X68" i="2"/>
  <c r="X69" i="2"/>
  <c r="X70" i="2"/>
  <c r="X71" i="2"/>
  <c r="X72" i="2"/>
  <c r="X73" i="2"/>
  <c r="X74" i="2"/>
  <c r="X75" i="2"/>
  <c r="X76" i="2"/>
  <c r="X77" i="2"/>
  <c r="X78" i="2"/>
  <c r="X79" i="2"/>
  <c r="X80" i="2"/>
  <c r="X81" i="2"/>
  <c r="X82" i="2"/>
  <c r="X83" i="2"/>
  <c r="X84" i="2"/>
  <c r="X85" i="2"/>
  <c r="X86" i="2"/>
  <c r="X87" i="2"/>
  <c r="X88" i="2"/>
  <c r="X89" i="2"/>
  <c r="X90" i="2"/>
  <c r="X104" i="2"/>
  <c r="X105" i="2"/>
  <c r="X106" i="2"/>
  <c r="X107" i="2"/>
  <c r="X110" i="2"/>
  <c r="X111" i="2"/>
  <c r="X112" i="2"/>
  <c r="X113" i="2"/>
  <c r="X114" i="2"/>
  <c r="X115" i="2"/>
  <c r="X116" i="2"/>
  <c r="X117" i="2"/>
  <c r="X118" i="2"/>
  <c r="X119" i="2"/>
  <c r="X120" i="2"/>
  <c r="X121" i="2"/>
  <c r="X124" i="2"/>
  <c r="X126" i="2"/>
  <c r="X129" i="2"/>
  <c r="X135" i="2"/>
  <c r="X137" i="2"/>
  <c r="X140" i="2"/>
  <c r="X141" i="2"/>
  <c r="X142" i="2"/>
  <c r="X143" i="2"/>
  <c r="X144" i="2"/>
  <c r="X145" i="2"/>
  <c r="X146" i="2"/>
  <c r="X147" i="2"/>
  <c r="X148" i="2"/>
  <c r="X149" i="2"/>
  <c r="X150" i="2"/>
  <c r="X151" i="2"/>
  <c r="X152" i="2"/>
  <c r="X153" i="2"/>
  <c r="X154" i="2"/>
  <c r="X155" i="2"/>
  <c r="X156" i="2"/>
  <c r="X157" i="2"/>
  <c r="X158" i="2"/>
  <c r="X159" i="2"/>
  <c r="X160" i="2"/>
  <c r="X161" i="2"/>
  <c r="X162" i="2"/>
  <c r="X163" i="2"/>
  <c r="X166" i="2"/>
  <c r="X167" i="2"/>
  <c r="X168" i="2"/>
  <c r="X169" i="2"/>
  <c r="X173" i="2"/>
  <c r="X174" i="2"/>
  <c r="X175" i="2"/>
  <c r="X176" i="2"/>
  <c r="X177" i="2"/>
  <c r="X178" i="2"/>
  <c r="X182" i="2"/>
  <c r="X184" i="2"/>
  <c r="X187" i="2"/>
  <c r="X188" i="2"/>
  <c r="X189" i="2"/>
  <c r="X190" i="2"/>
  <c r="X205" i="2"/>
  <c r="X206" i="2"/>
  <c r="X208" i="2"/>
  <c r="X212" i="2"/>
  <c r="X213" i="2"/>
  <c r="X214" i="2"/>
  <c r="X215" i="2"/>
  <c r="X216" i="2"/>
  <c r="X217" i="2"/>
  <c r="X218" i="2"/>
  <c r="X219" i="2"/>
  <c r="W11" i="2"/>
  <c r="W15" i="2"/>
  <c r="W16" i="2"/>
  <c r="W20" i="2"/>
  <c r="W21" i="2"/>
  <c r="W22" i="2"/>
  <c r="W23" i="2"/>
  <c r="W26" i="2"/>
  <c r="W27" i="2"/>
  <c r="W32" i="2"/>
  <c r="W33" i="2"/>
  <c r="W34" i="2"/>
  <c r="W35" i="2"/>
  <c r="W36" i="2"/>
  <c r="W38" i="2"/>
  <c r="W39" i="2"/>
  <c r="W40" i="2"/>
  <c r="W41" i="2"/>
  <c r="W43" i="2"/>
  <c r="W44" i="2"/>
  <c r="W45" i="2"/>
  <c r="W46" i="2"/>
  <c r="W68" i="2"/>
  <c r="W69" i="2"/>
  <c r="W70" i="2"/>
  <c r="W71" i="2"/>
  <c r="W72" i="2"/>
  <c r="W73" i="2"/>
  <c r="W74" i="2"/>
  <c r="W75" i="2"/>
  <c r="W76" i="2"/>
  <c r="W77" i="2"/>
  <c r="W78" i="2"/>
  <c r="W79" i="2"/>
  <c r="W80" i="2"/>
  <c r="W81" i="2"/>
  <c r="W82" i="2"/>
  <c r="W83" i="2"/>
  <c r="W84" i="2"/>
  <c r="W85" i="2"/>
  <c r="W86" i="2"/>
  <c r="W87" i="2"/>
  <c r="W88" i="2"/>
  <c r="W89" i="2"/>
  <c r="W90" i="2"/>
  <c r="W104" i="2"/>
  <c r="W105" i="2"/>
  <c r="W106" i="2"/>
  <c r="W107" i="2"/>
  <c r="W110" i="2"/>
  <c r="W111" i="2"/>
  <c r="W112" i="2"/>
  <c r="W113" i="2"/>
  <c r="W114" i="2"/>
  <c r="W115" i="2"/>
  <c r="W116" i="2"/>
  <c r="W117" i="2"/>
  <c r="W118" i="2"/>
  <c r="W119" i="2"/>
  <c r="W120" i="2"/>
  <c r="W121" i="2"/>
  <c r="W124" i="2"/>
  <c r="W126" i="2"/>
  <c r="W129" i="2"/>
  <c r="W135" i="2"/>
  <c r="W137" i="2"/>
  <c r="W140" i="2"/>
  <c r="W141" i="2"/>
  <c r="W142" i="2"/>
  <c r="W143" i="2"/>
  <c r="W144" i="2"/>
  <c r="W145" i="2"/>
  <c r="W146" i="2"/>
  <c r="W147" i="2"/>
  <c r="W148" i="2"/>
  <c r="W149" i="2"/>
  <c r="W150" i="2"/>
  <c r="W151" i="2"/>
  <c r="W152" i="2"/>
  <c r="W153" i="2"/>
  <c r="W154" i="2"/>
  <c r="W155" i="2"/>
  <c r="W156" i="2"/>
  <c r="W157" i="2"/>
  <c r="W158" i="2"/>
  <c r="W159" i="2"/>
  <c r="W160" i="2"/>
  <c r="W161" i="2"/>
  <c r="W162" i="2"/>
  <c r="W163" i="2"/>
  <c r="W166" i="2"/>
  <c r="W167" i="2"/>
  <c r="W168" i="2"/>
  <c r="W169" i="2"/>
  <c r="W173" i="2"/>
  <c r="W174" i="2"/>
  <c r="W175" i="2"/>
  <c r="W176" i="2"/>
  <c r="W177" i="2"/>
  <c r="W178" i="2"/>
  <c r="W182" i="2"/>
  <c r="W184" i="2"/>
  <c r="W187" i="2"/>
  <c r="W188" i="2"/>
  <c r="W189" i="2"/>
  <c r="W190" i="2"/>
  <c r="W205" i="2"/>
  <c r="W206" i="2"/>
  <c r="W208" i="2"/>
  <c r="W212" i="2"/>
  <c r="W213" i="2"/>
  <c r="W214" i="2"/>
  <c r="W215" i="2"/>
  <c r="W216" i="2"/>
  <c r="W217" i="2"/>
  <c r="W218" i="2"/>
  <c r="W219" i="2"/>
</calcChain>
</file>

<file path=xl/sharedStrings.xml><?xml version="1.0" encoding="utf-8"?>
<sst xmlns="http://schemas.openxmlformats.org/spreadsheetml/2006/main" count="2823" uniqueCount="757">
  <si>
    <t>Selección Abreviada - Acuerdo Marco</t>
  </si>
  <si>
    <t>Total general</t>
  </si>
  <si>
    <t>0111-01</t>
  </si>
  <si>
    <t>No. Contratos/Conv</t>
  </si>
  <si>
    <t>VIGENCIA</t>
  </si>
  <si>
    <t>NÚMERO CONTRATO</t>
  </si>
  <si>
    <t>OBJETO</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</si>
  <si>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</si>
  <si>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</si>
  <si>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</si>
  <si>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</si>
  <si>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</si>
  <si>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</si>
  <si>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</si>
  <si>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</si>
  <si>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</si>
  <si>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</si>
  <si>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</si>
  <si>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</si>
  <si>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</si>
  <si>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</si>
  <si>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</si>
  <si>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</si>
  <si>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</si>
  <si>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</si>
  <si>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OF. ASESORA DE COMUNICACIONES</t>
  </si>
  <si>
    <t>Prestar servicios de apoyo operativo en la formalización empresarialrelacionadas con las diligencias de registro en territorio de laSecretaria Distrital de Hacienda, con ocasión a  la actualización yvirtualizacion en el distrito capital.</t>
  </si>
  <si>
    <t>Prestar servicios de apoyo a la gestión apoyando los trámites decarácter administrativo, que permiten atender los requerimientos deinformación del Sistema Distrital Bogotá Solidaria y la EstrategiaIntegral de Ingreso Mínimo Garantizado.</t>
  </si>
  <si>
    <t>Prestar servicios profesionales para adelantar el desarrollo de lasactividades de seguimiento a la gestión y evaluación de planes yproyectos de los procesos de bienestar y contratación para laSubdirección del Talento Humano.</t>
  </si>
  <si>
    <t>Selección Abreviada - Subasta Inversa</t>
  </si>
  <si>
    <t>Prestación de Servicios</t>
  </si>
  <si>
    <t>Concurso de Méritos Abierto</t>
  </si>
  <si>
    <t>Consultoría</t>
  </si>
  <si>
    <t>Suministro de certificados para servidor y sitio seguro, firma digitalde personas, así como el servicio de estampado cronológico y correoelectrónico certificado, para garantizar el firmado electrónico dedocumentos generados por la Secretaria Distrital de Hacienda</t>
  </si>
  <si>
    <t>Directa Otras Causales</t>
  </si>
  <si>
    <t>Licitación Pública</t>
  </si>
  <si>
    <t>Suministro</t>
  </si>
  <si>
    <t>Mínima Cuantía</t>
  </si>
  <si>
    <t>Objeto: Prestar los servicios para la publicación de los avisoscorrientes, edictos y notificaciones que requieran las distintas áreasde la Secretaria Distrital de Hacienda, en un periódico de ampliacirculación nacional.</t>
  </si>
  <si>
    <t>Selección Abreviada - Menor Cuantía</t>
  </si>
  <si>
    <t>KAREN ANDREA MESA QUINTERO</t>
  </si>
  <si>
    <t>* Los plazos en días se contabilizan a partir de meses contables de 30 días</t>
  </si>
  <si>
    <t xml:space="preserve">Corte: </t>
  </si>
  <si>
    <t>Del</t>
  </si>
  <si>
    <t>Hasta</t>
  </si>
  <si>
    <t>GRUPO EDS AUTOGAS S.A.S</t>
  </si>
  <si>
    <t>N/A</t>
  </si>
  <si>
    <t>TECNICO OPERATIVO - SUBD. ADMINISTRATIVA Y FINANCIERA</t>
  </si>
  <si>
    <t>Compraventa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</si>
  <si>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</si>
  <si>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</si>
  <si>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</si>
  <si>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</si>
  <si>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</si>
  <si>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</si>
  <si>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Prestación Servicio Apoyo a la Gestión</t>
  </si>
  <si>
    <t>GUSTAVO ADOLFO ESCOBAR TORRES</t>
  </si>
  <si>
    <t>PEDRO ALEJANDRO VEGA SIERRA</t>
  </si>
  <si>
    <t>DIEGO FELIPE BERNAL ESPINOSA</t>
  </si>
  <si>
    <t>CRISTIAN ANDRES PULIDO HORMAZA</t>
  </si>
  <si>
    <t>NICOLAS  BOCANEGRA MORENO</t>
  </si>
  <si>
    <t>LAURA NATALIA ROZO ROBAYO</t>
  </si>
  <si>
    <t>JORGE IVAN SOTELO GAVIRIA</t>
  </si>
  <si>
    <t>SEBASTIAN  MENDEZ LEON</t>
  </si>
  <si>
    <t>CRISTIAN CAMILO ROJAS CARDENAS</t>
  </si>
  <si>
    <t>DIANA PAOLA ZEA NITOLA</t>
  </si>
  <si>
    <t>Prestar servicios de alquiler de escenarios como salones, auditorios yespacios abiertos, apoyo logístico y servicio de catering para eldesarrollo de eventos que requiera la Secretaria Distrital de Hacienda</t>
  </si>
  <si>
    <t>CAJA DE COMPENSACION FAMILIAR COMPENSAR</t>
  </si>
  <si>
    <t>PROFESIONAL UNIVERSITARIO - SUBD. INFRAESTRUCTURA TIC</t>
  </si>
  <si>
    <t>IDENTICO S A S</t>
  </si>
  <si>
    <t>NANCY YANIRA ROA MENDOZA</t>
  </si>
  <si>
    <t>SUBDIRECTOR TECNICO - SUBD. GESTION CONTABLE HACIENDA</t>
  </si>
  <si>
    <t>JENIFER ANDREA SALAZAR MORENO</t>
  </si>
  <si>
    <t>KELLY JOHANNA SANCHEZ RAMOS</t>
  </si>
  <si>
    <t>Suscripción</t>
  </si>
  <si>
    <t>SUBDIRECTOR TECNICO - SUBD. ANALISIS SECTORIAL</t>
  </si>
  <si>
    <t>SUBDIRECTOR TECNICO - SUBD. INFRAESTRUCTURA TIC</t>
  </si>
  <si>
    <t>SUBDIRECTOR TECNICO - SUBD. TALENTO HUMANO</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</si>
  <si>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</si>
  <si>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</si>
  <si>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</si>
  <si>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</si>
  <si>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</si>
  <si>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</si>
  <si>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SOCIEDAD CAMERAL DE CERTIFICACION DIGITA L CERTICAMARA S A</t>
  </si>
  <si>
    <t>BOLSA DE VALORES DE COLOMBIA S.A.</t>
  </si>
  <si>
    <t>Proveer el servicio de soporte y mantenimiento del software Eyes &lt;(&gt;&amp;&lt;)&gt;Hands for FORMS de propiedad de la Secretaría Distrital de Hacienda</t>
  </si>
  <si>
    <t>E CAPTURE SAS</t>
  </si>
  <si>
    <t>PROFESIONAL UNIVERSITARIO - SUBD. TALENTO HUMANO</t>
  </si>
  <si>
    <t>MARIA CECILIA ROMERO ROMERO</t>
  </si>
  <si>
    <t>SUBDIRECTOR TECNICO - SUBD. ADMINISTRATIVA Y FINANCIERA</t>
  </si>
  <si>
    <t>SUBDIRECTOR TECNICO - SUBD. ANALISIS Y SOSTENIBILIDAD PPTAL.</t>
  </si>
  <si>
    <t>WILSON  COLMENARES ESPINOSA</t>
  </si>
  <si>
    <t>JESUS ALFREDO BALAGUERA BONITTO</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</si>
  <si>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</si>
  <si>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</si>
  <si>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</si>
  <si>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Prestar servicios profesionales para el acompañamiento, soporte y apoyotécnico a la supervision de las intervenciones a la infraestructura delas sedes de la SDH y el CAD.</t>
  </si>
  <si>
    <t>EDWARD JOSE ROMERO GOMEZ</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</si>
  <si>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</si>
  <si>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</si>
  <si>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YINA MARCELA PERAFAN CAPERA</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</si>
  <si>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</si>
  <si>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ANGELA IVONNE MARTINEZ CAMARGO</t>
  </si>
  <si>
    <t>Prestar servicios de aseo,  limpieza y mantenimientos menores para losvehículos de la Secretaria Distrital de Hacienda</t>
  </si>
  <si>
    <t>CENTRO CAR 19 LIMITADA</t>
  </si>
  <si>
    <t>Interadministrativo</t>
  </si>
  <si>
    <t>Proveer los servicios de canales dedicados e Internet y los servicioscomplementarios para la Secretaría Distrital de Hacienda.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</si>
  <si>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</si>
  <si>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PATRICIA ANDREA AYALA BELTRAN</t>
  </si>
  <si>
    <t>AMANDA  SANTIAGO</t>
  </si>
  <si>
    <t>Prestar servicios profesionales para consolidar la página web y lossistemas de información para el funcionamiento del Observatorio Fiscaldel Distrito.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</si>
  <si>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</si>
  <si>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</si>
  <si>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</si>
  <si>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</si>
  <si>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Prestar los servicios profesionales para el análisis, actualización ydesarrollo en el manejo de bases de datos para la Oficina de Depuraciónde Cartera</t>
  </si>
  <si>
    <t>NEIDY MATILDE LOSADA GUTIERREZ</t>
  </si>
  <si>
    <t>SAYDA LILIANA SALINAS SAAVEDRA</t>
  </si>
  <si>
    <t>LUCAS ANDRES CEDIEL MENDEZ</t>
  </si>
  <si>
    <t>CAMILO EDUARDO QUINTERO PEÑARETE</t>
  </si>
  <si>
    <t>Prestar servicios profesionales en la formulación, administración ypresentación de informes de la tropa económica de la SecretariaDistrital de Hacienda, para contribuir a  la formalización de losestablecimientos en el Distrito Capital.</t>
  </si>
  <si>
    <t>HERNANDO  PEREZ SABOGAL</t>
  </si>
  <si>
    <t>Prestar servicios profesionales para apoyar los análisis de modelacióneconómica de Bogotá.</t>
  </si>
  <si>
    <t>ERICK AUGUSTO CESPEDES RANGEL</t>
  </si>
  <si>
    <t>DIRECTOR TECNICO - DESPACHO DIR. ESTAD. Y ESTUDIOS FISCALES</t>
  </si>
  <si>
    <t>MARIA ISABEL RAMOS DIAZ</t>
  </si>
  <si>
    <t>JENY PATRICIA CHOLO CAMARGO</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</si>
  <si>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</si>
  <si>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JONATHAN  VERGEL VALENCIA</t>
  </si>
  <si>
    <t>LAURA MAYERLY CALDERON CARDENAS</t>
  </si>
  <si>
    <t>CAROLINA  TRIANA HERNANDEZ</t>
  </si>
  <si>
    <t>JOHN JAIRO GUZMAN VARGAS</t>
  </si>
  <si>
    <t>JEINNY DAYANA BRAVO PUERTO</t>
  </si>
  <si>
    <t>HUBER ALONSO BETANCUR RAMIREZ</t>
  </si>
  <si>
    <t>NATALY  FERNANDEZ GUTIERREZ</t>
  </si>
  <si>
    <t>ELIZABETH  MONDRAGON ROA</t>
  </si>
  <si>
    <t>DIANA MARCELA JIMENEZ BUSTILLO</t>
  </si>
  <si>
    <t>Durante el período se dio cumplimiento a las obligaciones generalesestipuladas en el contrato</t>
  </si>
  <si>
    <t>JIMMY ALDEMAR CABALLERO QUIROGA</t>
  </si>
  <si>
    <t>Suscripción al diario El Espectador para la Secretaría Distrital deHacienda.</t>
  </si>
  <si>
    <t>COMUNICAN S A</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</si>
  <si>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</si>
  <si>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PRAN CONSTRUCCIONES SAS</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</si>
  <si>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</si>
  <si>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JULIA  VELANDIA BECERRA</t>
  </si>
  <si>
    <t>DANIEL ALEXANDER MELO VELASQUEZ</t>
  </si>
  <si>
    <t>MEDIA AGENCY LTDA</t>
  </si>
  <si>
    <t>JEFE DE OFICINA - OF. CONTROL INTERNO</t>
  </si>
  <si>
    <t>JHON JAIRO MORA GONZALEZ</t>
  </si>
  <si>
    <t>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t>
  </si>
  <si>
    <t>UNION TEMPORAL SM - CM</t>
  </si>
  <si>
    <t>Suscripción a un servicio periodístico por internet especializado en elsector financiero y económico, de actualización permanente.</t>
  </si>
  <si>
    <t>VALORA INVERSIONES S.A.S</t>
  </si>
  <si>
    <t>Suscripción a los diarios El Tiempo y Portafolio para la SecretaríaDistrital de Hacienda</t>
  </si>
  <si>
    <t>CASA EDITORIAL EL TIEMPO S A</t>
  </si>
  <si>
    <t>Suscripción al diario La República para la Secretaría Distrital deHacienda</t>
  </si>
  <si>
    <t>EDITORIAL LA REPUBLICA SAS</t>
  </si>
  <si>
    <t>PROFESIONAL ESPECIALIZADO - OF. ASESORA DE COMUNICACIONES</t>
  </si>
  <si>
    <t>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</si>
  <si>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</si>
  <si>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Prestar servicios profesionales para apoyar el período de estabilizaciónde la solución tecnológica en lo relacionado con el registro tributario(fuentes, dato maestro y catálogos).</t>
  </si>
  <si>
    <t>MARTA CECILIA JAUREGUI ACEVEDO</t>
  </si>
  <si>
    <t>Prestar servicios profesionales que asistan el proceso de estabilizaciónde la herramienta SAP, con el fin de asegurar la disponibilidad yfuncionalidad de la solución tecnológica para los contribuyentes.</t>
  </si>
  <si>
    <t>LAURA CATALINA MELO BUITRAGO</t>
  </si>
  <si>
    <t>Prestar servicios profesionales para apoyar el período de estabilizaciónde la solución tecnológica, facilitando la interacción de los ciudadanoscon la herramienta y atención a incidentes.</t>
  </si>
  <si>
    <t>JULIO CESAR CEPEDA BARRERA</t>
  </si>
  <si>
    <t>Prestar servicios profesionales para dar apoyo en la fase deestabilización del Core tributario, en lo relacionado con la gestión decasos legales y cuenta corriente del contribuyente.</t>
  </si>
  <si>
    <t>CESAR AUGUSTO SANCHEZ SANCHEZ</t>
  </si>
  <si>
    <t>KELLY ASCENETH DEMOYA CORREAL</t>
  </si>
  <si>
    <t>Prestar servicios profesionales jurídicos en temas administrativos ycontractuales de competencia de la Subdirección de Asuntos Contractualesde la Secretaría Distrital de Hacienda.</t>
  </si>
  <si>
    <t>SUBDIRECTOR TECNICO - SUBD. ASUNTOS CONTRACTUALES</t>
  </si>
  <si>
    <t>Durante el período se dio cumplimiento a las obligaciones especialesestipuladas en el contrato</t>
  </si>
  <si>
    <t>Prestar servicios profesionales especializados en materia jurídica parael cumplimiento y apoyo a las funciones de la Oficina de Control Internode la Secretaría Distrital de Hacienda, en especial en temascontractuales, disciplinarios y procesales, entre otros.</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</si>
  <si>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</si>
  <si>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JESUS ALBEIRO RIZO GALLARDO</t>
  </si>
  <si>
    <t>PROFESIONAL UNIVERSITARIO - SUBD. ADMINISTRATIVA Y FINANCIERA</t>
  </si>
  <si>
    <t>El contratista dio cumplimiento a cada una de las obligaciones generalespre - contractuales acordadas para la ejecución del contrato.</t>
  </si>
  <si>
    <t>La contratista dio cumplimiento a cada una de las obligaciones generalespre - contractuales acordadas para la ejecución del contrato.</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</si>
  <si>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</si>
  <si>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MONICA ALEJANDRA BELTRAN RODRIGUEZ</t>
  </si>
  <si>
    <t>JEFE DE OFICINA - OF. PLANEACION FINANCIERA</t>
  </si>
  <si>
    <t>SUMINISTRO DE COMBUSTIBLE PARA LA SECRETARIA DISTRITAL DE HACIENDA</t>
  </si>
  <si>
    <t>El Contratista ha dado cumplimiento a las obligaciones contractuales.</t>
  </si>
  <si>
    <t>COLOMBIA TELECOMUNICACIONES S A E S P BI C</t>
  </si>
  <si>
    <t>Suministro de dotación para los funcionarios de la Secretaría Distritalde Hacienda</t>
  </si>
  <si>
    <t>INVERSIONES GIRATELL GIRALDO S.C.A.</t>
  </si>
  <si>
    <t>Durante el periodo de ejecución el contratista dio cumplimiento a lasobligaciones especiales determinadas en los estudios previos; elresultado de las mismas se describe en los productos entregados.</t>
  </si>
  <si>
    <t>Durante el periodo de ejecución, el(la) contratista dio cumplimiento alas obligaciones generales estipuladas en los estudios previos.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</si>
  <si>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</si>
  <si>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</si>
  <si>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</si>
  <si>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Prestar los servicios de monitoreo, análisis y suministro de lainformación sobre publicaciones periodísticas de interés para la Secretaría Distrital de Hacienda.</t>
  </si>
  <si>
    <t>MYMCOL S A S</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</si>
  <si>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</si>
  <si>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</si>
  <si>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</si>
  <si>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</si>
  <si>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</si>
  <si>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Suministro  de elementos  para protección  y embalaje de documentos parala Secretaría Distrital de Hacienda</t>
  </si>
  <si>
    <t>NUEVA CIGLOP S.A.S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</si>
  <si>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</si>
  <si>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Durante el periodo el contratista garantizó el acceso al sistema paranegociación de renta fija MEC PLUS.</t>
  </si>
  <si>
    <t>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t>
  </si>
  <si>
    <t>Durante el periodo el contratista garantizó el acceso a la plataformaMaster Trader para los usuarios con el perfil MASTER TRADER GESTIONAcceso Master Trader con perfil MASTER TRADER PLUS.</t>
  </si>
  <si>
    <t>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t>
  </si>
  <si>
    <t>YENNIFER CAROLINA MONSALVE BAUTISTA</t>
  </si>
  <si>
    <t>KELLY SOL RODRIGUEZ HERNANDEZ</t>
  </si>
  <si>
    <t>El contratista dio cumplimiento a las obligaciones generales pactadas enlos estudios previos del presente contrato.</t>
  </si>
  <si>
    <t>HAROLD REINALDO AFANADOR MONTAÑEZ</t>
  </si>
  <si>
    <t>El contratista ha cumplido con todas las obligaciones generales delcontrato acatando la constitución leyes y normas de los procedimientosvigentes y el cumplimiento del objeto de este, guardandoconfidencialidad y obrando con lealtad y buena fe.</t>
  </si>
  <si>
    <t>PRESTAR EL SERVICIO DE RASTREO SATELITAL Y MONITOREO PARA LOS VEHÍCULOSDE PROPIEDAD DE LA SECRETARIA DISTRITAL DE HACIENDA.</t>
  </si>
  <si>
    <t>NEFOX SAS</t>
  </si>
  <si>
    <t>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t>
  </si>
  <si>
    <t>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t>
  </si>
  <si>
    <t>Prestar servicios profesionales relacionados con la elaboración deinsumos, que permitan identificar la información del funcionamiento delSistema Distrital Bogotá solidaria y la Estrategia Integral de IngresoMínimo Garantizado</t>
  </si>
  <si>
    <t>Prestar servicios   profesionales especializados en la estabilización deBogData y brindar el soporte de la mesa de ayuda para contribuyentes deBogotá.</t>
  </si>
  <si>
    <t>Contratar la suscripción, soporte y actualización de productos Adobe einstalación funcional para la Secretaria Distrital de Hacienda.</t>
  </si>
  <si>
    <t>GREEN FON GROUP S A S</t>
  </si>
  <si>
    <t>El contratista cumplió con las obligaciones generales del contratodurante el periodo del presente informe.</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</si>
  <si>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</si>
  <si>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</si>
  <si>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</si>
  <si>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</si>
  <si>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</si>
  <si>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</si>
  <si>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</si>
  <si>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</si>
  <si>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</si>
  <si>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</si>
  <si>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</si>
  <si>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</si>
  <si>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</si>
  <si>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LIMPIEZA INSTITUCIONAL LASU S.A.S.</t>
  </si>
  <si>
    <t>PRESTAR LOS SERVICIOS INTEGRALES DE ASEO Y CAFETERÍA Y EL SERVICIO DEFUMIGACIÓN PARA LAS INSTALACIONES DE LA SECRETARIA DISTRITAL DE HACIENDADE BOGOTA D.C. Y ZONAS COMUNES DEL CENTRO ADMINISTRATIVO DISTRITAL CAD.</t>
  </si>
  <si>
    <t>NGEEK SAS</t>
  </si>
  <si>
    <t>Prestar los servicios de mantenimiento preventivo, correctivo con elfabricante y horas de soporte especializado para el sistema debalanceadores de carga de la Secretaría Distrital de Hacienda.</t>
  </si>
  <si>
    <t>MIGUEL ANGEL MONROY PEREZ</t>
  </si>
  <si>
    <t>DUYIVER ANDRES SANIN ARIAS</t>
  </si>
  <si>
    <t>Prestar servicios profesionales para el apoyo en la gestión tributaria ytemas administrativos, de competencia de la Subdirección de EducaciónTributaria y Servicio de la Secretaria Distrital de Hacienda.</t>
  </si>
  <si>
    <t>SAIRA ALEJANDRA MENDOZA BARON</t>
  </si>
  <si>
    <t>ROBERT HIDEKI ALVAREZ VARGAS</t>
  </si>
  <si>
    <t>ANDREA LILIANA RODRIGUEZ ROMERO</t>
  </si>
  <si>
    <t>ALISSON CAMILA NARANJO PARDO</t>
  </si>
  <si>
    <t>Prestar los servicios profesionales para el apoyo en el desarrollo deactividades de seguimiento a las actuaciones administrativas,radicaciones virtuales, respuesta de peticiones y realización deinformes</t>
  </si>
  <si>
    <t>FRANCISCO ANDRES GARCIA DUARTE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</si>
  <si>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t>
  </si>
  <si>
    <t>NATALIA  BLANCO PACHECO</t>
  </si>
  <si>
    <t>DEISY LORENA FORERO</t>
  </si>
  <si>
    <t>ADRIANA  ORJUELA CAÑON</t>
  </si>
  <si>
    <t>DIANA MARCELA FAGUA MEDINA</t>
  </si>
  <si>
    <t>Prestar servicios profesionales para el apoyo en temas administrativos,tributarios, radicaciones virtuales, respuesta a PQRS, realización deinformes teniendo en cuenta el marco jurídico aplicable y loslineamientos de competencia de la Dirección Distrital de Impuestos deBogotá.</t>
  </si>
  <si>
    <t>LADY PAOLA GARAY MENDIETA</t>
  </si>
  <si>
    <t>DIANA MARIA MORENO MUNEVAR</t>
  </si>
  <si>
    <t>YEFFER CENEN MATEUS LEON</t>
  </si>
  <si>
    <t>OSCAR ENRIQUE MESA CELIS</t>
  </si>
  <si>
    <t>JENNIFER AYLIN DIAZ TRIANA</t>
  </si>
  <si>
    <t>SONIA YESMIN FORERO MELO</t>
  </si>
  <si>
    <t>BARBARA PATRICIA PACHON VANEGAS</t>
  </si>
  <si>
    <t>NANDI JHOANNA RODRIGUEZ MEJIA</t>
  </si>
  <si>
    <t>GELBY PAOLA BARRETO LEON</t>
  </si>
  <si>
    <t>LIZETH NATALIA MAHECHA GARZON</t>
  </si>
  <si>
    <t>SERGIO ANDRES VASQUEZ QUIROGA</t>
  </si>
  <si>
    <t>ANDRES FELIPE RESTREPO BOTERO</t>
  </si>
  <si>
    <t>MIGUEL ANGEL CUEVAS MARTINEZ</t>
  </si>
  <si>
    <t>MARTHA ISABEL RUEDA URBINA</t>
  </si>
  <si>
    <t>MARIA PAULA REALES OSPINA</t>
  </si>
  <si>
    <t>ANGEL MAURICIO SUAREZ LOSADA</t>
  </si>
  <si>
    <t>MARIA CONSUELO ARAGON BARRERA</t>
  </si>
  <si>
    <t>LILLY ESPERANZA DOMINGUEZ HERRERA</t>
  </si>
  <si>
    <t>LADY VIVIANA LEGARDA RODRIGUEZ</t>
  </si>
  <si>
    <t>CAMILO ALEJANDRO BECERRA RODRIGUEZ</t>
  </si>
  <si>
    <t>ANA MILENA SANTAMARIA MORA</t>
  </si>
  <si>
    <t>ANDREA JULIANA GALEANO LOPEZ</t>
  </si>
  <si>
    <t>MARLEIBY  MORENO REY</t>
  </si>
  <si>
    <t>MARILUZ  ALDANA ALZATE</t>
  </si>
  <si>
    <t>ODETTE CAROLINA CAJALE QUINTERO</t>
  </si>
  <si>
    <t>BERTHA CECILIA CASTAÑEDA HERNANDEZ</t>
  </si>
  <si>
    <t>ANA MARIA GARZON LOZANO</t>
  </si>
  <si>
    <t>RAFAEL FRANCISCO FONSECA AGUASACO</t>
  </si>
  <si>
    <t>NIDIA SOLANGE ROJAS MANCILLA</t>
  </si>
  <si>
    <t>ADRIANA MARCELA ROSAS GUALDRON</t>
  </si>
  <si>
    <t>JOHN FREDY RAMIREZ</t>
  </si>
  <si>
    <t>LINA FERNANDA SALAZAR ALVARADO</t>
  </si>
  <si>
    <t>KATIA SOFIA SENA BERROCAL</t>
  </si>
  <si>
    <t>HENRY  GARZON AVILA</t>
  </si>
  <si>
    <t>CAROLINA  DAZA IBAÑEZ</t>
  </si>
  <si>
    <t>ALEJANDRA  CHAVES GARCIA</t>
  </si>
  <si>
    <t>Prestar servicios profesionales para el apoyo a la gestión de peticionesciudadanas (SDQS), recibidas por el sistema Bogota te Escucha teniendoen cuenta el marco jurídico aplicable y los lineamientos de servicio dela Secretaria Distrital de Hacienda.</t>
  </si>
  <si>
    <t>RAFAEL AUGUSTO MALAVER BERNAL</t>
  </si>
  <si>
    <t>SUBD. ASUNTOS CONTRACTUALES</t>
  </si>
  <si>
    <t>SUBD. TALENTO HUMANO</t>
  </si>
  <si>
    <t>DESPACHO DIR. INFORMATICA Y TECNOLOGIA</t>
  </si>
  <si>
    <t>SUBD. ADMINISTRATIVA Y FINANCIERA</t>
  </si>
  <si>
    <t>DESPACHO DIR. ESTAD. Y ESTUDIOS FISCALES</t>
  </si>
  <si>
    <t>SUBD. INFRAESTRUCTURA TIC</t>
  </si>
  <si>
    <t>SUBD. PLANEACION FINANCIERA E INVERS.</t>
  </si>
  <si>
    <t>SUBD. EDUCACION TRIBUTARIA Y SERVICIO</t>
  </si>
  <si>
    <t>SUBD. CONSOLIDACION, GESTION E INVEST.</t>
  </si>
  <si>
    <t>SUBD. PLANEACION E INTELIGENCIA TRIB</t>
  </si>
  <si>
    <t>SUBD. GESTION CONTABLE HACIENDA</t>
  </si>
  <si>
    <t>https://community.secop.gov.co/Public/Tendering/OpportunityDetail/Index?noticeUID=CO1.NTC.2502415&amp;isFromPublicArea=True&amp;isModal=true&amp;asPopupView=true</t>
  </si>
  <si>
    <t>OF. DEPURACION CARTERA</t>
  </si>
  <si>
    <t>DESPACHO SECRETARIO DISTRITAL DE HDA.</t>
  </si>
  <si>
    <t>https://community.secop.gov.co/Public/Tendering/OpportunityDetail/Index?noticeUID=CO1.NTC.2524549&amp;isFromPublicArea=True&amp;isModal=true&amp;asPopupView=true</t>
  </si>
  <si>
    <t>https://community.secop.gov.co/Public/Tendering/OpportunityDetail/Index?noticeUID=CO1.NTC.2517299&amp;isFromPublicArea=True&amp;isModal=true&amp;asPopupView=true</t>
  </si>
  <si>
    <t>https://community.secop.gov.co/Public/Tendering/OpportunityDetail/Index?noticeUID=CO1.NTC.2502606&amp;isFromPublicArea=True&amp;isModal=true&amp;asPopupView=true</t>
  </si>
  <si>
    <t>OF. PLANEACION FINANCIERA</t>
  </si>
  <si>
    <t>https://community.secop.gov.co/Public/Tendering/OpportunityDetail/Index?noticeUID=CO1.NTC.2522949&amp;isFromPublicArea=True&amp;isModal=true&amp;asPopupView=true</t>
  </si>
  <si>
    <t>https://community.secop.gov.co/Public/Tendering/OpportunityDetail/Index?noticeUID=CO1.NTC.2517693&amp;isFromPublicArea=True&amp;isModal=true&amp;asPopupView=true</t>
  </si>
  <si>
    <t>https://community.secop.gov.co/Public/Tendering/OpportunityDetail/Index?noticeUID=CO1.NTC.2517610&amp;isFromPublicArea=True&amp;isModal=true&amp;asPopupView=true</t>
  </si>
  <si>
    <t>https://community.secop.gov.co/Public/Tendering/OpportunityDetail/Index?noticeUID=CO1.NTC.2518302&amp;isFromPublicArea=True&amp;isModal=true&amp;asPopupView=true</t>
  </si>
  <si>
    <t>OF. TECNICA SISTEMA GESTION DOCUMENTAL</t>
  </si>
  <si>
    <t>https://community.secop.gov.co/Public/Tendering/OpportunityDetail/Index?noticeUID=CO1.NTC.2521683&amp;isFromPublicArea=True&amp;isModal=true&amp;asPopupView=true</t>
  </si>
  <si>
    <t>https://community.secop.gov.co/Public/Tendering/OpportunityDetail/Index?noticeUID=CO1.NTC.2530212&amp;isFromPublicArea=True&amp;isModal=true&amp;asPopupView=true</t>
  </si>
  <si>
    <t>https://community.secop.gov.co/Public/Tendering/OpportunityDetail/Index?noticeUID=CO1.NTC.2517639&amp;isFromPublicArea=True&amp;isModal=true&amp;asPopupView=true</t>
  </si>
  <si>
    <t>https://community.secop.gov.co/Public/Tendering/OpportunityDetail/Index?noticeUID=CO1.NTC.2520212&amp;isFromPublicArea=True&amp;isModal=true&amp;asPopupView=true</t>
  </si>
  <si>
    <t>OF. CONTROL INTERNO</t>
  </si>
  <si>
    <t>https://community.secop.gov.co/Public/Tendering/OpportunityDetail/Index?noticeUID=CO1.NTC.2528577&amp;isFromPublicArea=True&amp;isModal=true&amp;asPopupView=true</t>
  </si>
  <si>
    <t>https://community.secop.gov.co/Public/Tendering/OpportunityDetail/Index?noticeUID=CO1.NTC.2529145&amp;isFromPublicArea=True&amp;isModal=true&amp;asPopupView=true</t>
  </si>
  <si>
    <t>https://community.secop.gov.co/Public/Tendering/OpportunityDetail/Index?noticeUID=CO1.NTC.2529567&amp;isFromPublicArea=True&amp;isModal=true&amp;asPopupView=true</t>
  </si>
  <si>
    <t>https://community.secop.gov.co/Public/Tendering/OpportunityDetail/Index?noticeUID=CO1.NTC.2526444&amp;isFromPublicArea=True&amp;isModal=true&amp;asPopupView=true</t>
  </si>
  <si>
    <t>https://community.secop.gov.co/Public/Tendering/OpportunityDetail/Index?noticeUID=CO1.NTC.2541314&amp;isFromPublicArea=True&amp;isModal=true&amp;asPopupView=true</t>
  </si>
  <si>
    <t>https://community.secop.gov.co/Public/Tendering/OpportunityDetail/Index?noticeUID=CO1.NTC.2566796&amp;isFromPublicArea=True&amp;isModal=true&amp;asPopupView=true</t>
  </si>
  <si>
    <t>https://community.secop.gov.co/Public/Tendering/OpportunityDetail/Index?noticeUID=CO1.NTC.2557863&amp;isFromPublicArea=True&amp;isModal=true&amp;asPopupView=true</t>
  </si>
  <si>
    <t>https://community.secop.gov.co/Public/Tendering/OpportunityDetail/Index?noticeUID=CO1.NTC.2596001&amp;isFromPublicArea=True&amp;isModal=true&amp;asPopupView=true</t>
  </si>
  <si>
    <t>https://community.secop.gov.co/Public/Tendering/OpportunityDetail/Index?noticeUID=CO1.NTC.2610259&amp;isFromPublicArea=True&amp;isModal=true&amp;asPopupView=true</t>
  </si>
  <si>
    <t>https://community.secop.gov.co/Public/Tendering/OpportunityDetail/Index?noticeUID=CO1.NTC.2626600&amp;isFromPublicArea=True&amp;isModal=true&amp;asPopupView=true</t>
  </si>
  <si>
    <t>https://community.secop.gov.co/Public/Tendering/OpportunityDetail/Index?noticeUID=CO1.NTC.2607212&amp;isFromPublicArea=True&amp;isModal=true&amp;asPopupView=true</t>
  </si>
  <si>
    <t>https://community.secop.gov.co/Public/Tendering/OpportunityDetail/Index?noticeUID=CO1.NTC.2647460&amp;isFromPublicArea=True&amp;isModal=true&amp;asPopupView=true</t>
  </si>
  <si>
    <t>https://community.secop.gov.co/Public/Tendering/OpportunityDetail/Index?noticeUID=CO1.NTC.2648059&amp;isFromPublicArea=True&amp;isModal=true&amp;asPopupView=true</t>
  </si>
  <si>
    <t>https://community.secop.gov.co/Public/Tendering/OpportunityDetail/Index?noticeUID=CO1.NTC.2645695&amp;isFromPublicArea=True&amp;isModal=true&amp;asPopupView=true</t>
  </si>
  <si>
    <t>https://community.secop.gov.co/Public/Tendering/OpportunityDetail/Index?noticeUID=CO1.NTC.2687590&amp;isFromPublicArea=True&amp;isModal=true&amp;asPopupView=true</t>
  </si>
  <si>
    <t>OF. ANALISIS Y CONTROL RIESGO</t>
  </si>
  <si>
    <t>https://community.secop.gov.co/Public/Tendering/OpportunityDetail/Index?noticeUID=CO1.NTC.2753082&amp;isFromPublicArea=True&amp;isModal=true&amp;asPopupView=true</t>
  </si>
  <si>
    <t>https://community.secop.gov.co/Public/Tendering/OpportunityDetail/Index?noticeUID=CO1.NTC.2863309&amp;isFromPublicArea=True&amp;isModal=true&amp;asPopupView=true</t>
  </si>
  <si>
    <t>https://community.secop.gov.co/Public/Tendering/OpportunityDetail/Index?noticeUID=CO1.NTC.2899341&amp;isFromPublicArea=True&amp;isModal=true&amp;asPopupView=true</t>
  </si>
  <si>
    <t>https://community.secop.gov.co/Public/Tendering/OpportunityDetail/Index?noticeUID=CO1.NTC.2908542&amp;isFromPublicArea=True&amp;isModal=true&amp;asPopupView=true</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</si>
  <si>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</si>
  <si>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</si>
  <si>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</si>
  <si>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OF. OPERACION SISTEMA GESTION DOCUMENTAL</t>
  </si>
  <si>
    <t>https://community.secop.gov.co/Public/Tendering/OpportunityDetail/Index?noticeUID=CO1.NTC.2972907&amp;isFromPublicArea=True&amp;isModal=true&amp;asPopupView=true</t>
  </si>
  <si>
    <t>https://community.secop.gov.co/Public/Tendering/OpportunityDetail/Index?noticeUID=CO1.NTC.2976541&amp;isFromPublicArea=True&amp;isModal=true&amp;asPopupView=true</t>
  </si>
  <si>
    <t>https://community.secop.gov.co/Public/Tendering/OpportunityDetail/Index?noticeUID=CO1.NTC.2988998&amp;isFromPublicArea=True&amp;isModal=true&amp;asPopupView=true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</si>
  <si>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</si>
  <si>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</si>
  <si>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</si>
  <si>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https://community.secop.gov.co/Public/Tendering/OpportunityDetail/Index?noticeUID=CO1.NTC.2998607&amp;isFromPublicArea=True&amp;isModal=true&amp;asPopupView=true</t>
  </si>
  <si>
    <t>https://community.secop.gov.co/Public/Tendering/OpportunityDetail/Index?noticeUID=CO1.NTC.3081628&amp;isFromPublicArea=True&amp;isModal=true&amp;asPopupView=true</t>
  </si>
  <si>
    <t>https://community.secop.gov.co/Public/Tendering/OpportunityDetail/Index?noticeUID=CO1.NTC.3082567&amp;isFromPublicArea=True&amp;isModal=true&amp;asPopupView=true</t>
  </si>
  <si>
    <t>https://community.secop.gov.co/Public/Tendering/OpportunityDetail/Index?noticeUID=CO1.NTC.3033343&amp;isFromPublicArea=True&amp;isModal=true&amp;asPopupView=true</t>
  </si>
  <si>
    <t>SUBD. SOLUCIONES TIC</t>
  </si>
  <si>
    <t>https://community.secop.gov.co/Public/Tendering/OpportunityDetail/Index?noticeUID=CO1.NTC.3139037&amp;isFromPublicArea=True&amp;isModal=true&amp;asPopupView=true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</si>
  <si>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</si>
  <si>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https://community.secop.gov.co/Public/Tendering/OpportunityDetail/Index?noticeUID=CO1.NTC.3155081&amp;isFromPublicArea=True&amp;isModal=true&amp;asPopupView=true</t>
  </si>
  <si>
    <t>https://community.secop.gov.co/Public/Tendering/OpportunityDetail/Index?noticeUID=CO1.NTC.3178007&amp;isFromPublicArea=True&amp;isModal=true&amp;asPopupView=true</t>
  </si>
  <si>
    <t>https://community.secop.gov.co/Public/Tendering/OpportunityDetail/Index?noticeUID=CO1.NTC.3197431&amp;isFromPublicArea=True&amp;isModal=true&amp;asPopupView=true</t>
  </si>
  <si>
    <t>https://community.secop.gov.co/Public/Tendering/OpportunityDetail/Index?noticeUID=CO1.NTC.3217579&amp;isFromPublicArea=True&amp;isModal=true&amp;asPopupView=true</t>
  </si>
  <si>
    <t>https://community.secop.gov.co/Public/Tendering/OpportunityDetail/Index?noticeUID=CO1.NTC.3223566&amp;isFromPublicArea=True&amp;isModal=true&amp;asPopupView=true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</si>
  <si>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</si>
  <si>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https://community.secop.gov.co/Public/Tendering/OpportunityDetail/Index?noticeUID=CO1.NTC.3259938&amp;isFromPublicArea=True&amp;isModal=true&amp;asPopupView=true</t>
  </si>
  <si>
    <t>https://community.secop.gov.co/Public/Tendering/OpportunityDetail/Index?noticeUID=CO1.NTC.3291290&amp;isFromPublicArea=True&amp;isModal=true&amp;asPopupView=true</t>
  </si>
  <si>
    <t>https://community.secop.gov.co/Public/Tendering/OpportunityDetail/Index?noticeUID=CO1.NTC.3181311&amp;isFromPublicArea=True&amp;isModal=true&amp;asPopupView=true</t>
  </si>
  <si>
    <t>https://community.secop.gov.co/Public/Tendering/OpportunityDetail/Index?noticeUID=CO1.NTC.2047595&amp;isFromPublicArea=True&amp;isModal=true&amp;asPopupView=true</t>
  </si>
  <si>
    <t>https://community.secop.gov.co/Public/Tendering/OpportunityDetail/Index?noticeUID=CO1.NTC.2143740&amp;isFromPublicArea=True&amp;isModal=true&amp;asPopupView=true</t>
  </si>
  <si>
    <t>https://community.secop.gov.co/Public/Tendering/OpportunityDetail/Index?noticeUID=CO1.NTC.2335800&amp;isFromPublicArea=True&amp;isModal=true&amp;asPopupView=true</t>
  </si>
  <si>
    <t>https://community.secop.gov.co/Public/Tendering/OpportunityDetail/Index?noticeUID=CO1.NTC.2292587&amp;isFromPublicArea=True&amp;isModal=true&amp;asPopupView=true</t>
  </si>
  <si>
    <t>https://community.secop.gov.co/Public/Tendering/OpportunityDetail/Index?noticeUID=CO1.NTC.2342201&amp;isFromPublicArea=True&amp;isModal=true&amp;asPopupView=true</t>
  </si>
  <si>
    <t>JAVIER FELIPE GARZON SANCHEZ</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</si>
  <si>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</si>
  <si>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</si>
  <si>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</si>
  <si>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Prestar los servicios de mantenimiento, actualización, soporte técnicoespecializado y servicios especiales con el suministro de partes yrepuestos para el sistema de telefonía de la Secretaria Distrital deHacienda.</t>
  </si>
  <si>
    <t>AXEDE S.A. - EN REORGANIZACIÓN</t>
  </si>
  <si>
    <t>Prestar servicios profesionales para el cumplimiento de los roles de laOficina de Control Interno, especialmente el de evaluación yseguimiento, y apoyo en temas a la gestión estratégica y operativapropias de la oficina.</t>
  </si>
  <si>
    <t>JOHANNA PAOLA CAICEDO MURCIA</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</si>
  <si>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t>
  </si>
  <si>
    <t>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t>
  </si>
  <si>
    <t>DIANA MARCELA JIMENEZ GAMBA</t>
  </si>
  <si>
    <t>La contratista cumplió con las obligaciones generales durante el períodocorrespondiente tal y como se evidencia en el informe de supervisión.</t>
  </si>
  <si>
    <t>La contratista cumplió a satisfacción las obligaciones generales.</t>
  </si>
  <si>
    <t>El contratista cumplió todas las obligaciones</t>
  </si>
  <si>
    <t>El contratista ha dado cumplimiento a las obligaciones del contrato.</t>
  </si>
  <si>
    <t>Cumplió todas las obligaciones</t>
  </si>
  <si>
    <t>El contratista, durante el periodo del presente informe, ha mantenido eladecuado funcionamiento de las licencias.</t>
  </si>
  <si>
    <t>Suministro de tiquetes aéreos para los funcionarios de SecretaríaDistrital de Hacienda, de conformidad con lo establecido en la Invitación Pública y la propuesta presentada por el contratista.</t>
  </si>
  <si>
    <t>VIAJA POR EL MUNDO WEB/NICKISIX 360 SAS</t>
  </si>
  <si>
    <t>https://community.secop.gov.co/Public/Tendering/OpportunityDetail/Index?noticeUID=CO1.NTC.3393541&amp;isFromPublicArea=True&amp;isModal=true&amp;asPopupView=true</t>
  </si>
  <si>
    <t>https://community.secop.gov.co/Public/Tendering/OpportunityDetail/Index?noticeUID=CO1.NTC.3312466&amp;isFromPublicArea=True&amp;isModal=true&amp;asPopupView=true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</si>
  <si>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</si>
  <si>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https://community.secop.gov.co/Public/Tendering/OpportunityDetail/Index?noticeUID=CO1.NTC.3387637&amp;isFromPublicArea=True&amp;isModal=true&amp;asPopupView=true</t>
  </si>
  <si>
    <t>https://community.secop.gov.co/Public/Tendering/OpportunityDetail/Index?noticeUID=CO1.NTC.3356752&amp;isFromPublicArea=True&amp;isModal=true&amp;asPopupView=true</t>
  </si>
  <si>
    <t>https://community.secop.gov.co/Public/Tendering/OpportunityDetail/Index?noticeUID=CO1.NTC.2937661&amp;isFromPublicArea=True&amp;isModal=true&amp;asPopupView=true</t>
  </si>
  <si>
    <t xml:space="preserve">Plazo total con prorrogas </t>
  </si>
  <si>
    <t>JEFE DE OFICINA ASESORA - OF. ASESORA DE COMUNICACIONES</t>
  </si>
  <si>
    <t>Directa Prestacion Serv para Ejecución de Trabajos Artísticos </t>
  </si>
  <si>
    <t>Arrendamiento</t>
  </si>
  <si>
    <t>Obra</t>
  </si>
  <si>
    <t>Prestar el servicio de calibración para los datalogger_termohigrómetrosdigitales, ubicados en los depósitos de archivos de la SecretaríaDistrital de Hacienda</t>
  </si>
  <si>
    <t>Prestar los servicios de actualización, soporte y mantenimiento dellicenciamiento antivirus Kaspersky para la SDH, de conformidad con loestablecido en el Pliego de Condiciones.</t>
  </si>
  <si>
    <t>Proveer el outsourcing integral para los servicios de gestión deimpresión para la Secretaría Distrital de Hacienda.</t>
  </si>
  <si>
    <t>Proveer el outsourcing integral para los servicios de gestión de mesa deayuda para la Secretaría Distrital de Hacienda, de conformidad con loestablecido en los estudios previos, en el Acuerdo Marco de Precios No.CCE-183-AMP-2020 y sus anexos.</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</si>
  <si>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</si>
  <si>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</si>
  <si>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</si>
  <si>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</si>
  <si>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MANTENIMIENTO PREVENTIVO Y CORRECTIVO A LOSASCENSORES MARCA MITSUBISHI Y DE LA PLATAFORMAS PARA PERSONAS CONDISCAPACIDAD UBICADA EN EL CAD</t>
  </si>
  <si>
    <t>SERVICIOS DE MANTENIMIENTO CON SUMINISTRO DE REPUESTOS PARA LOSASCENSORES SCHINDLER DE LA TORRE A EDIFICIO CAD.</t>
  </si>
  <si>
    <t>REALIZAR LA INSPECCION LOS ASCENSORES DE LAS INSTALACIONES DEL CAD DECONFORMIDAD CON LO ESTABLECIDO EN EL ACUERDO DISTRITAL 470 DE 2011</t>
  </si>
  <si>
    <t>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t>
  </si>
  <si>
    <t>Proveer los servicios de soporte y mantenimiento para todos losproductos SAP adquiridos por la Secretaría Distrital de Hacienda</t>
  </si>
  <si>
    <t>JOSEPH FENIMOR RICO GAMBA</t>
  </si>
  <si>
    <t>CREACIONES Y SUMINISTROS SAS</t>
  </si>
  <si>
    <t>GRUPO MICROSISTEMAS COLOMBIA SAS</t>
  </si>
  <si>
    <t>SUMIMAS S A S</t>
  </si>
  <si>
    <t>COMPAÑIA COLOMBIANA DE SERVICIOS DE VALO R AGREGADO Y TELEMATICOS COLVATEL S.A.</t>
  </si>
  <si>
    <t>UNION TEMPORAL OBRAS BOGOTA</t>
  </si>
  <si>
    <t>CONSORCIO MUNDO</t>
  </si>
  <si>
    <t>KARLA GIOVANNA GONZALEZ LOZANO</t>
  </si>
  <si>
    <t>ING SOLUTION S A S</t>
  </si>
  <si>
    <t>MITSUBISHI ELECTRIC DE COLOMBIA LIMITADA</t>
  </si>
  <si>
    <t>ASCENSORES SCHINDLER DE COLOMBIA S A S</t>
  </si>
  <si>
    <t>INSPECTA SAS</t>
  </si>
  <si>
    <t>GRUPO TITANIUM S.A.S.</t>
  </si>
  <si>
    <t>SAP COLOMBIA SAS</t>
  </si>
  <si>
    <t>Durante el mes de noviembre de 2022, el contratista cumplió con lasobligaciones generales estipuladas en los estudios previos.</t>
  </si>
  <si>
    <t>Durante el mes de diciembre de 2022, el contratista cumplió con lasobligaciones generales estipuladas en los estudios previos.</t>
  </si>
  <si>
    <t>El contratista cumplió con las obligaciones generalespara el periodo certificado.</t>
  </si>
  <si>
    <t>Ha cumplido con las acciones contenidas en la Cláusula 12 "Obligacionesde los Proveedores - Obligaciones derivadas de la orden de compra", delinstrumento de agregación de demanda CCE-139-IAD-2020.</t>
  </si>
  <si>
    <t>El contratista dio estricto cumplimiento de las obligaciones generalesestablecidas en el estudio previo.</t>
  </si>
  <si>
    <t>Durante el mes de noviembre de 2022, el contratista cumplió con lasobligaciones especiales estipuladas en los estudios previos.</t>
  </si>
  <si>
    <t>Durante el mes de diciembre de 2022, el contratista cumplió con lasobligaciones especiales estipuladas en los estudios previos.</t>
  </si>
  <si>
    <t>El contratista cumplió con las obligaciones especialespara el periodo certificado.</t>
  </si>
  <si>
    <t>El contratista el contratista cumplió con las condiciones y obligacionesdel Anexo No. 1 -Especificaciones Técnicas.</t>
  </si>
  <si>
    <t>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t>
  </si>
  <si>
    <t>PROFESIONAL ESPECIALIZADO - OF. ANALISIS Y CONTROL RIESGO</t>
  </si>
  <si>
    <t>SUBDIRECTOR TECNICO - SUBD. PLANEACION FINANCIERA E INVERS.</t>
  </si>
  <si>
    <t>JEFE DE OFICINA - OF. OPERACION SISTEMA GESTION DOCUMENTAL</t>
  </si>
  <si>
    <t>PROFESIONAL ESPECIALIZADO - SUBD. SOLUCIONES TIC</t>
  </si>
  <si>
    <t>https://community.secop.gov.co/Public/Tendering/OpportunityDetail/Index?noticeUID=CO1.NTC.2348780&amp;isFromPublicArea=True&amp;isModal=true&amp;asPopupView=true</t>
  </si>
  <si>
    <t>https://community.secop.gov.co/Public/Tendering/OpportunityDetail/Index?noticeUID=CO1.NTC.3430174&amp;isFromPublicArea=True&amp;isModal=true&amp;asPopupView=true</t>
  </si>
  <si>
    <t>https://community.secop.gov.co/Public/Tendering/OpportunityDetail/Index?noticeUID=CO1.NTC.2942176&amp;isFromPublicArea=True&amp;isModal=true&amp;asPopupView=true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</si>
  <si>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</si>
  <si>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</si>
  <si>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</si>
  <si>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https://community.secop.gov.co/Public/Tendering/OpportunityDetail/Index?noticeUID=CO1.NTC.2540901&amp;isFromPublicArea=True&amp;isModal=true&amp;asPopupView=true</t>
  </si>
  <si>
    <t>https://community.secop.gov.co/Public/Tendering/OpportunityDetail/Index?noticeUID=CO1.NTC.2553954&amp;isFromPublicArea=True&amp;isModal=true&amp;asPopupView=true</t>
  </si>
  <si>
    <t>https://community.secop.gov.co/Public/Tendering/OpportunityDetail/Index?noticeUID=CO1.NTC.3032714&amp;isFromPublicArea=True&amp;isModal=true&amp;asPopupView=true</t>
  </si>
  <si>
    <t>https://community.secop.gov.co/Public/Tendering/OpportunityDetail/Index?noticeUID=CO1.NTC.3232933&amp;isFromPublicArea=True&amp;isModal=true&amp;asPopupView=true</t>
  </si>
  <si>
    <t>https://www.colombiacompra.gov.co/tienda-virtual-del-estado-colombiano/ordenes-compra/97108</t>
  </si>
  <si>
    <t>SUBD. SERVICIOS TIC</t>
  </si>
  <si>
    <t>160191-0-2016</t>
  </si>
  <si>
    <t>Convenio Interadministrativo</t>
  </si>
  <si>
    <t>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t>
  </si>
  <si>
    <t>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</si>
  <si>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</si>
  <si>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</si>
  <si>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</si>
  <si>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</si>
  <si>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los servicios de outsourcing de sistematización y automatizaciónpara el control integral del impuesto al consumo.</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</si>
  <si>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</si>
  <si>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Divulgar información a través de piezas comunicativas, con el fin deconcientizar a consumidores y distribuidores sobre la necesidad deevitar el consumo de productos de origen ilícito o de contrabando, deconformidad con lo establecido en la invitación pública.</t>
  </si>
  <si>
    <t>Adquirir papel para las impresoras de la Secretaría Distrital deHacienda.</t>
  </si>
  <si>
    <t>Proveer el licenciamiento Microsoft Office 365 para la SecretaríaDistrital de Hacienda</t>
  </si>
  <si>
    <t>Prestar los servicios profesionales para apoyar a la Oficina Asesora deComunicaciones en la atención, administración de redes sociales y latransmisión de eventos virtuales a través de las diferentes plataformasdigitales.</t>
  </si>
  <si>
    <t>Prestar  los  servicios  profesionales  a  la  Oficina  Asesora  de Comunicaciones  de  la  Secretaría Distrital  de  Hacienda  para conceptualizar  y  producir  piezas  audiovisuales  de  pequeño formatorequeridas para la estrategia de comunicaciones de la Entidad.</t>
  </si>
  <si>
    <t>Prestar los servicios profesionales para apoyar a la Oficina Asesora deComunicaciones en  la administración de los contenidos de la SedeElectrónica (Portal WEB) y velar por el cumplimiento de los lineamientosde gobierno en línea.</t>
  </si>
  <si>
    <t>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</si>
  <si>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</si>
  <si>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Prestar los servicios profesionales para realizar la redacción decontenidos, comunicados, edición y corrección de estilo de las publicaciones que realiza la Secretaría Distrital de Hacienda.</t>
  </si>
  <si>
    <t>Prestar los servicios profesionales para apoyar a la Oficina Asesora deComunicaciones en las actividades de manejo de las redes sociales de laEntidad y de los contenidos de sinergias de Alcaldía Mayor y demásentidades del Distrito.</t>
  </si>
  <si>
    <t>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t>
  </si>
  <si>
    <t>Prestar los servicios profesionales para apoyar en las actividades decomunicación de la oficina Asesora de Comunicaciones relacionadas con elproceso de transformacion digital de la Entidad y las actividades deGestion del Cambio que se generan por la implementacion de Bogdata y lasalida en vivo de la Nueva Oficina Virtual.2</t>
  </si>
  <si>
    <t>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t>
  </si>
  <si>
    <t>Prestar los servicios profesionales para apoyar a la Oficina Asesora deComunicaciones en el diseño de piezas comunicativas para las diferentesestrategias de comunicación de la Secretaría Distrital de Hacienda.</t>
  </si>
  <si>
    <t>Prestar los servicios profesionales para apoyar a la Oficina Asesora deComunicaciones en todas las actividades relacionadas con procesosadministrativos y de correspondencia a cargo del área.</t>
  </si>
  <si>
    <t>Prestar servicios profesionales en materia jurídica para el cumplimientoy apoyo a las funciones de la Oficina de Control Interno de laSecretaría Distrital de Hacienda, en especial en temas laborales,administrativos y financieros, entre otros</t>
  </si>
  <si>
    <t>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t>
  </si>
  <si>
    <t>Prestar los servicios de apoyo asistencial para el desarrollo deactividades relacionadas con la intervención y entrega de expedientes ymini-expedientes al área de Gestión Documental (archivo).</t>
  </si>
  <si>
    <t>Prestar los servicios profesionales para el desarrollo de actividades enlos procesos de análisis de cuenta, corrección de la información y sustanciación de las solicitudes de devoluciones y/o compensaciones.</t>
  </si>
  <si>
    <t>Proveer el outsourcing integral para los servicios de monitoreo yoperación del datacenter.</t>
  </si>
  <si>
    <t>Prestar los servicios de apoyo a la gestión para el desarrollo y elapoyo logístico de las actividades contenidas dentro de los programas debienestar, incentivos y mejoramiento de clima laboral para losservidores de la Secretaría Distrital de Hacienda y sus familias.</t>
  </si>
  <si>
    <t>Proveer bonos navideños para los hijos de los funcionarios de laSecretaría Distrital de Hacienda y el Concejo de Bogotá</t>
  </si>
  <si>
    <t>Suscripción al derecho al uso de código de empresa para la SecretariaDistrital de Hacienda</t>
  </si>
  <si>
    <t>Prestar los servicios profesionales para apoyar el fortalecimiento delas políticas de Planeación Institucional, Seguimiento y Evaluación yControl Interno en la SDH.</t>
  </si>
  <si>
    <t>Prestar los servicios profesionales para apoyar la implementación delnuevo mapa de procesos y la sostenibilidad del Sistema de Gestión, conla transición tecnológica de la Entidad.</t>
  </si>
  <si>
    <t>Prestar los servicios profesionales para apoyar la implementación yarticulación de mejoras en los procesos de la SDH y el fortalecimientode la política de racionalización de trámites.</t>
  </si>
  <si>
    <t>Prestar los servicios profesionales para apoyar la documentación delsistema de gestión de calidad de la SDH y la implementación de lapolítica de fortalecimiento organizacional y simplificación de procesosen el marco del MIPG.</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</si>
  <si>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</si>
  <si>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</si>
  <si>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</si>
  <si>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Prestar servicios profesionales especializados para la estructuración yejecución de los planes de auditoría interna que la Oficina de ControlInterno desarrolla en el Concejo de Bogotá D.C. en el marco de lanormatividad vigente.</t>
  </si>
  <si>
    <t>Prestar servicios profesionales para apoyar la gestión en la ejecuciónde los procesos a cargo de la Oficina de Control Interno de laCorporación</t>
  </si>
  <si>
    <t>Prestar servicios profesionales para apoyar el cumplimiento de los rolesque la Oficina de Control Interno desarrolla en el Concejo de BogotáD.C., los cuales se realizan en el marco de las auditorias internas.</t>
  </si>
  <si>
    <t>Prestar servicios profesionales para la gestión de los procesos a cargode la Dirección Financiera del Fondo Cuenta Concejo de Bogotá</t>
  </si>
  <si>
    <t>Prestar servicios para obtener un derecho no exclusivo e intransferiblede usar los servicios de información, los datos y software del sistemade información financiero.</t>
  </si>
  <si>
    <t>UNIVERSIDAD DISTRITAL FRANCISCO JOSE DE CALDAS</t>
  </si>
  <si>
    <t>JEYMY KATHERINE MUÑOZ MUÑOZ</t>
  </si>
  <si>
    <t>CLARA INES VARGAS MALAGON</t>
  </si>
  <si>
    <t>JOSE ALEXANDER BERNAL RECALDE</t>
  </si>
  <si>
    <t>HAROLD GIOVANNI FAJARDO PEREIRA</t>
  </si>
  <si>
    <t>OSCAR ANDRES VILLEGAS ESPEJO</t>
  </si>
  <si>
    <t>ANDRES FELIPE SUAREZ COLOMA</t>
  </si>
  <si>
    <t>EDWARD ALEXANDER SABOGAL CEBALLES</t>
  </si>
  <si>
    <t>EKATERINA  CORTES BAUTISTA</t>
  </si>
  <si>
    <t>DELLANNY SAMANTA RODRIGUEZ PARDO</t>
  </si>
  <si>
    <t>JIMENA YASMIN JIMENEZ SALGADO</t>
  </si>
  <si>
    <t>ELVERT JOHANY GALEANO ORTIZ</t>
  </si>
  <si>
    <t>SISTEMAS Y COMPUTADORES S.A.</t>
  </si>
  <si>
    <t>ASOCIACION COLOMBIANA DE EMPRESARIOS PRO DUCTIVOS DE LA CIUDAD DE BOGOTA ACEP CB</t>
  </si>
  <si>
    <t>GRUPO ARKS PREMIER SAS</t>
  </si>
  <si>
    <t>PANAMERICANA LIBRERIA Y PAPELERIA S A</t>
  </si>
  <si>
    <t>UNION TEMPORAL DELL EMC</t>
  </si>
  <si>
    <t>ISABEL CRISTINA COTE GOMEZ</t>
  </si>
  <si>
    <t>LUIS FELIPE RUIZ SANCHEZ</t>
  </si>
  <si>
    <t>SILVANA LORENA PALMARINY PEÑARANDA</t>
  </si>
  <si>
    <t>ANGELA MARIA FARAH OTERO</t>
  </si>
  <si>
    <t>JUAN CARLOS GOMEZ MARULANDA</t>
  </si>
  <si>
    <t>LUDDY OLINFFAR CAMACHO CAMACHO</t>
  </si>
  <si>
    <t>ANDRES DAVID BAUTISTA ROBLES</t>
  </si>
  <si>
    <t>WEISMAN FRANZ MEEK LOPEZ</t>
  </si>
  <si>
    <t>LAURA DANIELA TOLOSA BELTRAN</t>
  </si>
  <si>
    <t>MARTHA HELENA CABRERA PUENTES</t>
  </si>
  <si>
    <t>PAULO CESAR SANTACRUZ HERNANDEZ</t>
  </si>
  <si>
    <t>JHORDIN STIVEN SUAREZ LOZANO</t>
  </si>
  <si>
    <t>CRISTIAN CAMILO SALCEDO PIÑEROS</t>
  </si>
  <si>
    <t>GERMAN ALFONSO ESPINOSA SUAREZ</t>
  </si>
  <si>
    <t>JOSE ALBERTO RODRIGUEZ HERNANDEZ</t>
  </si>
  <si>
    <t>FONDO DE DESARROLLO LOCAL DE RAFAEL URIB E</t>
  </si>
  <si>
    <t>NATALIA  BUSTOS RUEDA</t>
  </si>
  <si>
    <t>INGRID YULIANA MENDOZA AVILA</t>
  </si>
  <si>
    <t>JUAN CARLOS FLOREZ MEDINA</t>
  </si>
  <si>
    <t>OSCAR ORLANDO CASAS SOBA</t>
  </si>
  <si>
    <t>MONICA XIMENA SILVIA ERIKA ACERO ESCOBAR</t>
  </si>
  <si>
    <t>YESICA STEFANNY CONTRERAS PEÑA</t>
  </si>
  <si>
    <t>SINDY MARCELA GONZALEZ GAITAN</t>
  </si>
  <si>
    <t>MARIO  TORRES MONTOYA</t>
  </si>
  <si>
    <t>LINA MARIA PENAGOS VELASQUEZ</t>
  </si>
  <si>
    <t>LINA ALEJANDRA GUACHETA DIAZ</t>
  </si>
  <si>
    <t>DIEGO ALBERTO SUAREZ LOZANO</t>
  </si>
  <si>
    <t>JOSE ANTONIO CUEVAS GUTIERREZ</t>
  </si>
  <si>
    <t>SINERGY &amp; LOWELLS S.A.S.</t>
  </si>
  <si>
    <t>JUAN CARLOS REYES MONTES</t>
  </si>
  <si>
    <t>OSCAR JULIAN GARAY CUBIDES</t>
  </si>
  <si>
    <t>ALMACENES EXITO S.A.</t>
  </si>
  <si>
    <t>LOGYCA / ASOCIACION</t>
  </si>
  <si>
    <t>JAVIER ANDRES NIÑO PARRADO</t>
  </si>
  <si>
    <t>FERNANDO  AGUIRRE PANCHE</t>
  </si>
  <si>
    <t>ANGELA TATIANA LAGOS CARDENAS</t>
  </si>
  <si>
    <t>LILIAM ANDREA PATIÑO SOSA</t>
  </si>
  <si>
    <t>MANUELA  LEAL BENAVIDES</t>
  </si>
  <si>
    <t>BRENDA BOLENA PEREIRA BERNAL</t>
  </si>
  <si>
    <t>KENNY JULIANA MARTINEZ TORRES</t>
  </si>
  <si>
    <t>MAURICIO ALBERTO OSPINA RUIZ</t>
  </si>
  <si>
    <t>BRENDA YULIETH PINILLA GARCIA</t>
  </si>
  <si>
    <t>GERMAN  CUBILLOS NEIRA</t>
  </si>
  <si>
    <t>CARLOS ARTURO FERNANDEZ RETAMOSO</t>
  </si>
  <si>
    <t>PAOLA  SABOGAL CARRILLO</t>
  </si>
  <si>
    <t>BLOOMBERG L.P.</t>
  </si>
  <si>
    <t>Durante el mes de diciembre de 2022, el contratista cumplió con lasobligaciones especiales estipuladas en los estudios previos</t>
  </si>
  <si>
    <t>Verificaciones del cumplimiento de las Obligaciones EspecialesServicio recibido: De acuerdo con las obligaciones establecidos en elContrato 220053, para la Secretaría Distrital de Hacienda, durante elperiodo comprendido entre el 01/12/2022 al 30/12/2022, se adelantaronlos siguientes temas:Obligación 1:,&lt;(&gt;,&lt;)&gt;El día 02 de diciembre asistió a reunión presencial en elhorario de 10:00am a 10:30am, para soporte de Drupal en la página webdel observatorio, donde se contó con la asistencia del subdirectorAntonio Olaya, donde se solicitó conto los profesionales a cargo pararesolver dudas.•,&lt;(&gt;,&lt;)&gt;El día 14 de diciembre asistió a reunión presencial en elhorario de 10:00am a 10:30am, para coordinación TIC del observatorio secontó con la asistencia del director de OTIC y subdirector de AntonioOlaya, Pedro Hernández, Diana Castro, Felipe Rojas, Oscar Guzmán, dondese tocaron varios puntos entre ellos el soporte a la pag, soporte dedrupal, subdominio, cambio de sistema operativo de servidores y cambiode hardwareObligación 2:•,&lt;(&gt;,&lt;)&gt;Actualización constante de la página del observatorio fiscaldel distrito.Obligación 3:•,&lt;(&gt;,&lt;)&gt;Actualización constante de Boletines de coyuntura.Obligación 4:•,&lt;(&gt;,&lt;)&gt;El día 14 de diciembre asistió a reunión presencial en elhorario de 10:30am a 11:00am, para coordinación de  entrega de Sistemade Información del observatorio y Pág. Web con los profesionales PedroHernández, Diana Castro,Felipe Rojas, Natalia Córdoba, donde se solicitó hacer capacitación demanejo de la Pag para subir boletines y el manejo de SIOF.Obligación 5:•,&lt;(&gt;,&lt;)&gt;Asistió a reunión presencial el jueves 15 de diciembre de3:30pm a 4:30pm para explicación de manejo de SIOF con la profesionalDiana Castro.•,&lt;(&gt;,&lt;)&gt;Se suben archivos .cvs a la carpeta compartida de cada una delas encuestas: PIB Bogotá, PIB Nacional, PIB Departamental, EMC, EMMET,IPC, VALOR AGREGADO, ISE, CEED, EC, ECG, ELIC, EMA, GEIH, GEIHCOMPLEMENTARIO.Obligación 6:•,&lt;(&gt;,&lt;)&gt;Avanzó un 80% en el desarrollo del sistema de informaciónpropio llamado SIOF, el cual se encuentra desarrollado en PHP y elgestor de bases de datos es MySql.Obligación 7:•,&lt;(&gt;,&lt;)&gt;Realizó documentación de SIOF y Pag WEB.Obligación 8:•,&lt;(&gt;,&lt;)&gt;Asistió a reunión virtual convocada.</t>
  </si>
  <si>
    <t>Durante el periodo de ejecución, el(la) contratista dio cumplimiento alas obligaciones especiales estipuladas en los estudios previos.  Loanterior se evidencia en el informe de actividades del(la) contratista</t>
  </si>
  <si>
    <t>Durante el periodo de ejecución, el(la) contratista dio cumplimiento alas obligaciones especiales estipuladas en el anexo técnico.  Loanterior se evidencia en el informe de actividades del(la) contratista</t>
  </si>
  <si>
    <t>El contratista suscribio el contrato de mantenimiento correctivo confabrica y entregó copia del mismo al supervisor al inicio del contrato.</t>
  </si>
  <si>
    <t>El contratista realizó el soporte técnico a la plataforma de telefoníacuando fue necesario</t>
  </si>
  <si>
    <t>El contratista durante el período dió cumplimiento a las obligacionesespeciales del contrato.</t>
  </si>
  <si>
    <t>El contratista durante el mes de diciembre, dió cumplimiento a lasobligaciones especiales del contrato, realizando las siguientesactividades:Total de cajas custodiadas: 72.804Consulta normalNo. de consultas: 5No. de cajas: 28Remisiones: SA-00605, SA-00606, SA-00608, SA-00609, SA-00610Consulta UrgenteNo. de consultas: 1No. de cajas: 4Remisiones: SA-00607TransporteTransporte de ida consulta normal: 4Transporte de ida consulta urgente: 1Transporte de regreso: 18RearchivosNo. de cajas: 352No. de requisiciones: SAS 2212-003, SAS 2212-005</t>
  </si>
  <si>
    <t>Durante el mes de diciembre, el contratista dió cumplimiento a lasobligaciones especiales del contrato, realizando las siguientesactividades:Presentación del cronograma de las actividades de ejecución contractual,para aprobación de la supervisora.</t>
  </si>
  <si>
    <t>Del 1 al 31 de diciembre de 2022, se recibió el servicio de gestión decorrespondencia y mensajería expresa masiva para la Secretaría Distritalde Hacienda, el contratista cumplió a satisfacción las obligacionesespecíficas del contrato.</t>
  </si>
  <si>
    <t>Del 1 al 31 de diciembre de 2022 se realizó mantenimiento y backup a lasdiferentes bases de datos de Eyes and Hands Forms que se encuentran enproducción en la SDH.Durante el mes de noviembre se realizó la visita mensual técnica N° 13con el fin de adelantar el seguimiento al uso y adecuado funcionamientodel 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t>
  </si>
  <si>
    <t>Durante el mes de diciembre 2022, la contratista lideró los procesos deagregación de la información financiera con corte a septiembre 2022 detodas las entidades, a efectos de realizar la revisión de los reportesasociados y ejecutar el proceso de consolidación de las agrupacionesBogotá, Gobierno y Sector Público Distrital. Ejecutó los procesos deconsolidación de la información financiera con corte a marzo, junio yseptiembre 2022, y lideró la revisión de hojas de trabajo de losperiodos mencionados por cada una de las agrupaciones Bogotá, SGOB ySPD, a efectos de tener listo el sistema para el cargue por parte de lasentidades de la información financiera con corte a diciembre de 2022.Lideró capacitación personalizada a las entidades que no asistieron a lacapacitación programada entre el 23 y el 25 de noviembre, y autorizó elcargue como administrador de las entidades que por razones de fuerzamayor no lograron asistir a ninguna de las sesiones de capacitación.Lideró la validación y cargué de la información con corte a septiembrede 2022 de las 22 empresas que hacen parte del SPD.</t>
  </si>
  <si>
    <t>Durante el mes de diciembre la contratista participó en reunionesinternas y externas dirigidas a fomentar la sostenibilidad del SistemaContable Público Distrital para los FDL y las Entidades asignadas,tendientes a analizar las problemáticas generales y temas transversalesde impacto contable. Asistió a los entes y entidades vía correoelectrónico, llamadas telefónicas o dentro del proceso a respuesta deconsultas o por solicitud de estas, específicamente en temasrelacionados con conceptos solicitados a la SCGI. Realizó las visitas deseguimiento de las entidades a cargo y acompañó las reuniones de la SEDpara la revisión de operaciones recíprocas.</t>
  </si>
  <si>
    <t>Durante el mes de diciembre la contratista participó en las revisionesasociadas al reporte de deterioro de cartera no tributaria emitido porla Dirección Distrital de Cobro de la SDH para su posterior envío a loscorrespondientes Entes Distritales, revisó temas referentes a lacapacitación de cierre para la vigencia 2022, realizó presentación enaspectos referentes a las cuentas por cobrar, incluyendo incapacidades yresponsabilidades fiscales, así como visitas de acompañamiento a la SDDEy SED. Asistió a los entes y entidades vía correo electrónico, mesas detrabajo, llamada telefónica o dentro del proceso a respuesta deconsultas o revisión de estas, específicamente en temas relacionados conel ingreso documental de los inventarios adquiridos por el FDLSC, yrespuesta a consulta efectuada por la SCRD, así como la socialización delos lineamientos emitidos por la DDC respecto al deterioro de cartera notributaria, para que sea analizada por el IDPYBA en su revisión dedeterioro de las incapacidades. Realizó comentarios a la Guía dedeterioro colectivo y baja en cuentas de cuentas por cobrar emitida porla CGN, y realizó reporte de las actividades a cargo para el IGI.</t>
  </si>
  <si>
    <t>Durante el periodo de diciembre, el contratista realizó presentaciónsobre el reconocimiento de Prima de Permanencia, participó en mesas detrabajo para revisar, analizar y realizar requerimientos sobre la PTAR –CANOAS, tema de interés para el Distrito y proyectó preguntas sobre elmismo. Socializó sobre el tratamiento contable de otras empresas de EAABrealizando provisión de inversiones (POIR), proyectó consulta CGN sobreel reconocimiento contable a CAPITAL SALUD EPS S.A, también sobre elreconocimiento de aportes en empresas no societarias. Asistió a mesas detrabajo internas para evaluar el tratamiento contable de la estaciónelevadora Canoas. Realizó revisión de información de los EEFF deGobierno Distrital para la calificadora Moody´s y asistió a mesas detrabajo internas para la presentación de la misma.</t>
  </si>
  <si>
    <t>Durante el mes de diciembre la contratista, asistió a reunión internaconvocada por la SCGI sobre el manejo de las operaciones recíprocas.Participó en mesa de trabajo convocada por la SCRD en la maratónconciliación de operaciones recíprocas, mesa de trabajo convocada por laETB conciliación diferencias operaciones recíprocas con la SCRD, mesa detrabajo convocada por la SDM conciliación diferencias operacionesrecíprocas con ETB y ACUEDUCTO, mesa de trabajo convocada por la FGAAcon la ERU sobre diferencia en convenio interadministrativo 072, mesa detrabajo convocada por la SCGI con la SDHT, DADEP, IDIGER y Catastrosobre la reclasificación proceso deuda FONADE. Elaboró las actas de losacompañamientos contables y las listas de verificación de los Entes yEntidades asignados por la SCGI. Participó en reunión de socializacióndel procedimiento 111-P-01. Elaboración de los EEFF e informescomplementarios consolidados de Bogotá D.C., Gobierno Distrital y SectorPúblico Distrital. Realizó seguimiento a Entes y Entidades asignadas porla SCGI en la gestión de operaciones recíprocas de manera oportuna enBOGOTA CONSOLIDA a septiembre. Prestó asesoría técnico contablerelacionada con consultas realizadas por Entidades asignadas como S.Movilidad, S. Gobierno, S. Cultura, S. Hábitat, FDL Engativá, FDL PuenteAranda, AGATA, IDCBIS, IPES, FGAA. Participó en sesiones deretroalimentación de la DDC.</t>
  </si>
  <si>
    <t>Durante el mes de diciembre, la contratista llevó a cabo las visitas deacompañamiento al proceso contable programadas con los entes y entidadesasignadas, de manera virtual. Elaboró las actas correspondientes a lasvisitas de acompañamiento al proceso contable realizadas con el grupo deentes y entidades asignado. Participó en reuniones internas con laSubdirección de Consolidación, Gestión e Investigación para el manejo deoperaciones recíprocas a nivel Bogotá, Gobierno, Sector PúblicoDistrital y entidades de nivel nacional. Atendió oportunamentesolicitudes de asesoría técnico contable asociadas con las consultasrealizadas por las entidades asignadas vía telefónica y por correoelectrónico. Participó en sesiones de retroalimentación dirigidas por laDirección Distrital de Contabilidad. Asistió a reunión parasocialización del macroproceso de gestión contable. Asistió a reunión desocialización del procedimiento 111-P01.</t>
  </si>
  <si>
    <t>En la ejecución del contrato 220085, el contratista cumplió con susobligaciones especiales durante el periodo del 1 al 30 de diciembre del2022.</t>
  </si>
  <si>
    <t>En la ejecución del contrato 220024, el contratista cumplió con susobligaciones especiales durante el periodo del 1 al 30 de diciembre del2022.</t>
  </si>
  <si>
    <t>En la ejecución del contrato 220019, el contratista cumplió con susobligaciones especiales durante el periodo del 1 al 30 de diciembre del2022.</t>
  </si>
  <si>
    <t>En la ejecución del contrato 220026, el contratista cumplió con susobligaciones especiales durante el periodo del 1 al 30 de diciembre del2022.</t>
  </si>
  <si>
    <t>En la ejecución del contrato 220563, el contratista cumplió con susobligaciones especiales durante el periodo del 1 al 30 de diciembre del2022.</t>
  </si>
  <si>
    <t>En la ejecución del contrato 220562, el contratista cumplió con susobligaciones especiales durante el periodo del 1 al 30 de diciembre del2022.</t>
  </si>
  <si>
    <t>El contratista cumplió con todas las obligaciones especialespara el periodo certificado.</t>
  </si>
  <si>
    <t>El contratista cumplio con las obligaciones especialespara el periodo certificado.</t>
  </si>
  <si>
    <t>Prestó los servicios profesionales para apoyar a la Oficina Asesora deComunicaciones en la atención, administración de redes sociales y latransmisión de eventos virtuales a través de las diferentes plataformasdigitales y las demás que fueron asignadas por el supervisor delcontrato, durante el mes de diciembre de 2022. 2. Análisis Técnico yFinanciero: Certifico que los servicios cumplen técnicamente y que losvalores cobrados se encuentran acorde con lo establecido en el contratoy en la propuesta del contratista</t>
  </si>
  <si>
    <t>Servicio recibido: Monitoreo, análisis y suministro de la informaciónsobre publicaciones periodísticas de interés para la SecretaríaDistrital de Hacienda, durante el mes de diciembre de 2022. 2. AnálisisTécnico y Financiero: Certifico que los servicios cumplen técnicamente ylos valores cobrados con los precios ofrecidos por el contratista seencuentran acorde con lo establecido en el contrato y en la propuesta</t>
  </si>
  <si>
    <t>Se recibe a satisfacción los servicios de suscripción a un servicioperiodístico por internet especializadoen el sector financiero yeconómico, deactualización permanente.</t>
  </si>
  <si>
    <t>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t>
  </si>
  <si>
    <t>Recibo a satisfacción de los servicios integrales requeridos para laestructuración, negociación y ejecución de los planes de medios(Campañas), (videos) y entrega de material P.O.P. Durante el periodo delmes de diciembre de 2022. 2. Análisis Técnico y Financiero: Certificoque los servicios cumplen con lo requerido y aprobado por la OficinaAsesora de Comunicaciones en los aspectos técnicos y que los valoresfacturados son acordes con los precios del mercado y la propuesta</t>
  </si>
  <si>
    <t>Servicio recibido: Publicación de los avisos corrientes, edictos ynotificaciones requeridos por las distintas áreas de la SecretaríaDistrital de Hacienda, en un periódico de amplia circulación nacionaldurante el periodo comprendido en el mes de diciembre de 2022 2.Análisis Técnico y    Financiero: Certifico que los servicios cumplencon los requisitos técnicos y    que los valores facturados por elcontratista se encuentran acorde con lo establecido en el contrato y enla propuesta económica presentada</t>
  </si>
  <si>
    <t>Se dio cumplimiento al objeto contractual</t>
  </si>
  <si>
    <t>Se cumplio a satisfacción el objeto contratual</t>
  </si>
  <si>
    <t>El objeto del contrato se cumplio a satisfacción</t>
  </si>
  <si>
    <t>Se cumplio a satisfacción el objeto del contrato</t>
  </si>
  <si>
    <t>El contratista el contratista cumplió con las condiciones y obligacionesdel Anexo No. 1 -Especificaciones Técnicas.Los soportes de la gestión se encuentran contenidos dentro delexpediente digital de supervisión.</t>
  </si>
  <si>
    <t>El contratista el contratista cumplió con las condiciones y obligacionesdel Anexo No. 1 -Especificaciones Técnicas.Los soportes de la gestión se encuentran contenidos dentro delexpediente digital  de supervisión.</t>
  </si>
  <si>
    <t>El contratista el contratista cumplió con las condiciones y obligacionesdel Anexo No. 1 -Especificaciones Técnicas. Los soportes de la gestiónse encuentran contenidos dentro del expediente digital  de supervisión.</t>
  </si>
  <si>
    <t>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01 al 03 de diciembre de 2022. 2. AnálisisTécnico y Financiero: Certifico que los servicios cumplen técnicamente yque los valores cobrados se encuentran acorde con lo establecido en elcontrato y en la propuesta del contratista</t>
  </si>
  <si>
    <t>Servicio recibido: Se recibe a satisfacción los servicios profesionalespara efectuar la gestión presupuestal, administrativa, precontractual,contractual y postcontractual de los trámites a cargo de la OficinaAsesora de Comunicaciones, así como todas aquellas actividades deplaneación de la dependencia, de acuerdo con la normativa vigente y losprocedimientos de gestión de calidad y contratación de la Entidaddurante el mes de diciembre de 2022. 2. Análisis Técnico y Financiero:Certifico que los servicios adelantados y el valor cobrado por elcontratista, cumplen con las condiciones generales y especialesestablecidas en el contrato</t>
  </si>
  <si>
    <t>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diciembre de 2022. 2. Análisis Técnico y Financiero: Certificoque los servicios cumplen técnicamente y que los valores cobrados seencuentran acorde con lo establecido en el contrato y en la propuestadel contratista</t>
  </si>
  <si>
    <t>Prestó los servicios profesionales para realizar la redacción decontenidos, comunicados, edición y corrección de estilo de laspublicaciones que realiza la Secretaría Distrital de Hacienda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t>
  </si>
  <si>
    <t>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diciembre de 2022. 2. Análisis Técnico yFinanciero: Certifico que los servicios cumplen técnicamente y que losvalores cobrados se encuentran acorde con lo establecido en el contratoy en la propuesta del contratista.</t>
  </si>
  <si>
    <t>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dediciembre de 2022. 2. Análisis Técnico y Financiero: Certifico que losservicios cumplen técnicamente y que los valores cobrados se encuentranacorde con lo establecido en el contrato y en la propuesta delcontratista</t>
  </si>
  <si>
    <t>El contratista cumplio con las obligaciones.</t>
  </si>
  <si>
    <t>Actividades adelantadas durante el periodo reportado. Diciembre/2022Se realizó prorroga al contrato expediente S_MODI/2022/0000012546Item Descripción Cantidad1 Certificados token de firmas digitales 1202 Servicio de Estampado Cronológico 03 Correo electronico (Certimail) 278,2484 Certificados de firma PJEE 125 Certificados Secure Site 26 Certificados Secure Site con EV 157 Certificados Wildcard 6</t>
  </si>
  <si>
    <t>Durante el periodo comprendido entre el 1 y el 31 de diciembre, elcontratista cumplió con las condiciones y obligaciones del contrato, asícomo del Anexo 1. Especificaciones Técnicas</t>
  </si>
  <si>
    <t>Durante el periodo comprendido entre el 1 y el 31 de diciembre, elcontratista cumplió con las condiciones y obligaciones del contrato asícomo del Anexo 1. Especificaciones Técnicas</t>
  </si>
  <si>
    <t>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diciembre de2022. 2. Análisis Técnico y Financiero: Certifico que los servicioscumplen técnicamente y que los valores cobrados se encuentran acorde conlo establecido en el contrato y en la propuesta del contratista</t>
  </si>
  <si>
    <t>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diciembre de 2022. 2. Análisis Técnico yFinanciero: Certifico que los servicios cumplen técnicamente y que losvalores cobrados se encuentran acorde con lo establecido en el contratoy en la propuesta del contratista</t>
  </si>
  <si>
    <t>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t>
  </si>
  <si>
    <t>1. Servicio recibido: Se recibe a satisfacción los serviciosprofesionales de apoyo en todas las actividades relacionadas conprocesos administrativos y de correspondencia a cargo de la OficinaAsesora de Comunicaciones durante el mes de diciembre de 2022. 2.Análisis Técnico y Financiero: Certifico que los servicios adelantados yel valor cobrado por el contratista, cumplen con las condicionesgenerales y especiales establecidas en el contrato.</t>
  </si>
  <si>
    <t>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ELECTRICOLimpieza y aseo semanal de los cuartos eléctricos.Inspecciones diarias de los tableros eléctricos.Limpieza de lámparas.Mantenimiento circuito eléctrico.Inspección y cambio de iluminación mensual.Inspección de parte eléctrica cafeterías.Mantenimiento, secadores de manos.Medición voltaje de baños.Mantenimiento eléctrico Plantas eléctricas incluye cambio de consumibles(aceite, filtros…).Medición de combustibles plantas eléctricas.Medición de voltajes plantas eléctricas.SISTEMA HIDRAULICOVerificar conexiones y accesorios Red Hidráulica.Pintura tubería de presión PVC expuesta a intemperie Presión.Verificación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de voltajes y Limpieza de sistemas de filtro ensensores de orinales, sanitarios y lavamanos.Verificación Sifones en lavamanos, lavaplatos, orinales y pocetas deaseo. - Limpieza si se requiere por taponamiento, durante el transcursode este periodo el contratista adelanta la ejecución de esta actividadrealizando el sondeo de los sifones de la red sanitaria en los baños ycocinas.Mantenimiento llaves push lavamanos y orinales.Mantenimiento preventivo de equipos Subsistema agua potable.Mantenimiento preventivo de equipos Subsistema agua lluvias.Mantenimiento preventivo de equipos Subsistema agua mixta.Verificación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mixta.Lavado de tanques de agua potable.Análisis fisicoquímico, toma de muestras y monitoreo del agua en CAD,cinco puntos en cada monitoreo.ZONAS COMUNES, OFICINAS, PUESTOS DE TRABAJO Y MOBILIARIO.Pintura muros punto fijo zonas comunes del edificio, el contratistacontinua con la ejecución de esta actividad en el costado occidental deledifico.Limpieza Tela antiblaize (sede CRA 32).impermeabilización de canales.Inspección puertas de vidrio, El contratista realiza inspecciónquincenal de los elementos e interviene con mantenimiento correctivo loscasos puntuales.Mantenimiento de herrajes de divisiones de vidrio.Inspección mensual puertas baños.Mantenimiento de guarda escoba.Mantenimiento Barandas Escaleras.Mantenimiento Mobiliario Sillas y cajoneras puestos de trabajo, elcontratista inicia la ejecución de esta actividad.Mantenimiento Cerrajería Cajoneras, archivadores y muebles puestos detrabajo, el contratista inicia la ejecución de esta actividad,Mantenimiento cerrajería puertas de vidrio principales y oficinas, elcontratista inicia la ejecución de esta actividad.limpieza y desinfección lockers.ATENCION A SOLICITUDES Y ACTIVIDADES NO PROGRAMADASMantenimiento de estantes de archivo.Instalación video portero de la sede de Foncep.Construcción base para instalar la Caseta de Vigilancia en la zona Verdedel SuperCade.Apertura de cajones y cambios de chapas en puestos de trabajo.Instalación de burletes en todas las puertas de la sede de la Cra 32.Mantenimiento correctivo sillas.Instalación de Tv.Cambio de las tapas de los sumideros de la sede de la Cra. 32Reparación filtración de agua del lavamanos.Revisión de red de desagüe.Revisión y mantenimiento puertas de acceso oficinas.Apoyo y transporte de mobiliario.Cambio e instalación de luminarias en mal estado.Ajuste de lámparas caídas.Revisión de fluxómetros.Arreglo y/o ajuste de lámparas.Revisión fuga poceta de correspondencia.Arreglo y/o cambios de divisores en oficinas.Instalación de un BLACKOUTInstalación puerta metálica al ingreso del parqueadero interno.Revisión y ajuste magnéticos puertas.Cargue de combustible en las plantas eléctricas.Independización punto eléctrico baño conductores.Revisión base de alarma red contraincendios.Revisión sistema de luces tesorería y piso 7.Revisión taponamiento de lavamanos, lavaplatos y sanitarios.Cambio de brazos hidráulicos dañados.revisión y colocación de sellos cortafuegos en todos los módulos de lasede de la Cra 32.Cambio de baldosa del guarda escoba en oficina.Arreglo y/o ajuste persianasRevisión y arreglo tomacorrientes piso 10.Instalación de protectores de los bornes de las baterías de las plantaseléctricas de emergencia.Instalación de repisas bodega sala de audiovisuales.Instalación acometida eléctrica para sede Cra 32 y edificio CAD.Lavado de tanque combustible de las plantas eléctricas.Suministro de candados y cadenas.Instalación de espejo.Instalación de dispensadores de elementos de higiene menstrual básica.Limpieza cuarto bombas de agua potable y bodega.Reparación eléctrica toma corriente regulado.Arreglo de llanta de contenedor posconsumo.Mantenimiento equipo de bombeo Consejo de Bogotá.arreglo multitomas y extensiones eléctricas.Cambio de pistón membrana para fluxómetro sanitario de palanca.Cambio de rejilla antioleres.Cambio de socker para tubo led.Cambio de botella de orinal. Instalación de chapa en puertas.Mantenimiento red aguas negras.Mantenimiento de estufa de la cafetería en OCR.Cambio de llaves push lavamanos.Limpieza hidrojett para sondeo de tubería colgante. Sondeo sifones ysanitarios con sonda eléctrica.</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</si>
  <si>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atendieron un total de 471 ticketsgenerados en cumplimiento al plan de mantenimiento de la entidad y asolicitudes realizadas, de las cuales el contratista da cierre a untotal de 444 tickets lo que representa un 94,2% de cumplimientoaproximadamente. Así mismo desglosando esta información, se observa que,de la totalidad de tickets generados en el periodo, se tienen un totalde 304 tickets por plan de mantenimiento de los cuales fueron atendidos290 tickets lo que representa un 95,3% de cumplimiento aproximadamente;y un total de 167 tickets por solicitudes de los cuales fueron atendidos155 tickets lo que representa un 92,8% de cumplimiento aproximadamente.Se realizó el recibido de servicios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t>
  </si>
  <si>
    <t>Entre el periodo comprendido del 01 al 18 de enero de 2023 elcontratista cumplio con la ejecucion del contrato.</t>
  </si>
  <si>
    <t>Entre el periodo comprendido del 01 al 11 de enero de 2023 3lcontratista cumplio con la ejecucion del contrato</t>
  </si>
  <si>
    <t>Entre el periodo commprendido del 01 al 09 de enerodel 2023 elcontratrista cumplio con la ejecucion del contrato</t>
  </si>
  <si>
    <t>Entre el periodo comprendido del 01 al 28 de enero el contratristacumplio con la ejecucion del contrato</t>
  </si>
  <si>
    <t>Entre el periodo comprendido del 01 al 22 de enero de 2023 elcontratista cumplio con la ejecucion del contrato.</t>
  </si>
  <si>
    <t>Entre el periodo comprendido del 01 al 11 de enero de 2023 elcontratista cumplio con la ejecucion del contrato</t>
  </si>
  <si>
    <t>Realizó el informe mensual de actividades del contratista ejecutor.Revisó el cronograma y todos los documentos de inicio del contrato y deplaneación de los trabajos.Elaboró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 la interventoría financiera:Se revisaron las cantidades de servicios con sus respectivas memoriaspara liquidar la factura presentada por el contratista ejecutor, demanera clara, precisa, el concepto de las actividades desarrolladassegún lo convenido 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t>
  </si>
  <si>
    <t>De las obligaciones administrativas contractuales:Realizó el informe mensual de actividades.Realizó el plan de gestión de riesgos para el cumplimiento de lasactividades del contrato principal.Atendió todos los requerimientos planteados por la Interventoría y porla supervisión de la Secretaría Distrital de Hacienda.Elaboró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oportuna.Del Contrato de Obra:Se presentaron las cantidades de servicios con sus respectivas memoriaspara liquidar la factura que será presentada a la interventoría delproyecto, de manera clara y precisa, dentro del contexto de lasactividades desarrolladas según lo convenido dentro del contratoprincipal.Se diligenció y se suscribió los formatos suministrados por laSubdirección Administrativa y Financiera para los trámites de pagos delcontrato principal con la debida revisión por parte de la interventoría,para la aprobación de los productos contratados conforme a lo estipuladoen el mismo.Se presentó el informe periódico de seguimiento, estado de ejecuciónfinanciera y contable del contrato principal.Se enviaron los aportes al sistema de pensiones y salud de acuerdo conel Art. 50 de la Ley 789 de 2002.De la Parte jurídica de Contrato:Se presentó las garantías, en los términos establecidos, de acuerdo conel contrato y sus modificaciones en acta de inicio de obra o delcontrato principal.Se mantuvo las garantías requeridas vigentes durante este periodo.Se garantizó el oportuno y adecuado trámite de solicitudes y peticionesde particulares, a la interventoría, SDH, y demás autoridades enrelación con desarrollo del contrato principal.Se realizó el seguimiento del contrato principal en la plataforma SECOP,verificando que todos los documentos requeridos, hayan quedado anexadosy cargados.De la Parte Ambiental y HSEQ del Contrato:Se cumplieron los lineamientos ambientales descritos en el anexo técnicoy normatividad ambiental actual.Se elaboró informe HSEQ mensual de acuerdo a los requerimientos de laInterventoría y la secretaria distrital de hacienda - SDH.Cumplió con las afiliaciones y pagos de aportes al Sistema de SeguridadSocial y ARL y demás certificaciones del personal empleado, tanto demano de obra calificada, como mano de obra no calificada.Se dio cumplimiento con las normas de seguridad y salud en el trabajo,durante la ejecución del contrato principal.Se dieron charlas y capacitó al personal de obra, sobre la utilizaciónobligatoria de equipos de protección individual y de elementos debioseguridad para evitar la exposición eventual al contagio del virusSARS-COV-2 (covid-19) en la zona de trabajo, según cada actividad delobjeto del contrato principal.</t>
  </si>
  <si>
    <t>Entre el periodo ocmprendido del 01 al 23 de enero de 2023 elcontratista cumplio con la ejecucion del contrato</t>
  </si>
  <si>
    <t>Durante el periodo del 1 al 29 diciembre 2022, el contratista apoyo conla realización de un radicado externo enviado, 4 resoluciones, 4memorandos internos. Así mismo verificó el reporte en CRM de lasrespuestas dadas a entes de control (Controlaría, Personería, Fiscalía,Procuraduría, Veeduría), apoyo generando la base de datos de lasexternas recibidas por el despacho del secretario con la asignación alsecretario distrital de hacienda de igual manera apoyo generando la basede inventario de las resoluciones de WCCApoyo con la verificación de las resoluciones físicas y electrónicas deldespacho del secretario de hacienda de los años 2017 y 2018 participó entodas las reuniones a las que fue convocado en el mes de diciembre,generó la base de datos requerida por el supervisor, para el seguimientoa tramites de los usuarios de CRM. Prestó apoyo general referente alobjeto del contrato solicitados por el supervisor y se realizaran lodemás requeridos en cada una de las funciones hasta la fecha definalización del contrato.</t>
  </si>
  <si>
    <t>Dentro del periodo 01 al 28 de diciembre de 2022 se realizaron lassiguientes actividades:- Apoyo en la gestión de la correspondencia y archivo de laSubsecretaria Técnica y atender las solicitudes del equipo de ladependencia.- Acuses de recibidos remitidos por correspondencia y el estado detrámite en el aplicativo CRM SAP.- Mantener actualizada la agenda del subsecretario y mantenerloinformado frente a las reuniones y compromisos institucionales.- Manejo de la agenda del subsecretario técnico Juan Carlos Thomas,Outlook.</t>
  </si>
  <si>
    <t>Durante el mes de noviembre la SDP adelantó actividades para laaplicación de encuestas Sisbén luego de adjudicar el proceso delicitación a contratista en el mes de junio. Las acciones quedaronconsignadas en el Comité Técnico de Seguimiento al Convenio, en dónde sediscutió el avance en la aplicación de encuestas y expectativas denúmeros de encuestas a aplicar. Al cierre de noviembre el contratista harealizado aproximadamente 90 mil encuestas.- El contratista ha entregado informes bimestrales de actividades en elmarco del Comité Técnico de seguimiento del Convenio. Así mismo seencuentra elaborando el producto final de caracterización socioeconómicaDurante el mes de diciembre la SDP adelantó actividades para laaplicación de encuestas Sisbén luego de adjudicar el proceso delicitación a contratista en el mes de junio. Durante el mes de Diciembrela SDP hizo todas las encuestas previstas en el Convenio y ademásterminó el documento de análisis producto del Convenio. Este fueentregado a la Secretaría de Hacienda en el mes de Diciembre. Con estotermina la ejecución del Convenio- El contratista ha entregó informes bimestrales de actividades en elmarco del Comité Técnico de seguimiento del Convenio. Así mismo elaboróy enttegó el producto final de caracterización socioeconómica</t>
  </si>
  <si>
    <t>Servicio recibido: De acuerdo con las obligaciones establecidos en elContrato 220170, para la Secretaría Distrital de Hacienda, durante elperiodo comprendido entre el 01/12/2022 al 21/12/2022, se adelantaronlos siguientes temas:Obligación 1: Obligación cumplida al inicio del contrato. En el primerinforme se definió el plan de trabajo concertado con el Director de laDEEF.Obligación 2: Conforme a lo planteado en las reuniones de trabajo a lolargo del año y en informes previos, se encontraron archivos dereferencia internos relacionados con la construcción original de lamatriz año base 2012, en todo caso para algunos procedimientos esnecesario recalcular valores y para este propósito se definió laestrategia a seguir. En las reuniones a lo largo del año, se definió unaestrategia que consiste en alimentar con los valores de las matrices deutilización de 2018 y las matrices de oferta de 2018 la nueva matriz decontabilidad social, y para el caso de impuestos considerar lainformación interna de la Secretaría; se concluye que, al igual que enel ejercicio de 2012, será necesario utilizar proporciones nacionales, yde los cálculos previos. De esta forma se compilaron los elementos basede acuerdo a la información que se2ienee para el año 2018, las cualesfueron documentadas en informes previos y reuniones con el equipo de laDEEF.Obligación 3: Se entrega el modelo y documentación actualizada en losescenarios de impuestos y choques de gasto, se realizaron ajustes ymejoras al análisis de choque de inversión frente a la versión inicialque tenía el modelo de equilibrio general.Obligación 4: Se realizaron reuniones de trabajo con el equipo de laDirección delegado para esta actividad, las cuales fueron documentadasen informes previos.Obligación 5: Se realizaron reuniones de trabajo a lo largo del año conel equipo de la Dirección delegado para esta actividad. En particular,para el caso de este informe, las reuniones tuvieron como fin revisar elanálisis de incidencia y discutir la información disponible paraejercicios de simulación de choques en el impuesto predial, a fin deexaminar si existía un escenario factible de simulación. Se incorporóuna simulación adicional estimando el efecto del incremento en un 1% enla tarifa de predial, asociado con la liberación de topes ante lanormatividad vigente sobre dicho impuesto. Igualmente se realizaronprecisiones con el análisis de la simulación de choque de inversióncomentada anteriormente.Obligación 6: Se realizaron simulaciones de prueba para ajustar loschoques de inversión en el archivo original del modelo GAMS, las cualesfueron documentadas en informes previosObligación 7 : (Actividad Cumplida). En particular, en el informe 10 sehicieron simulaciones de ICA y se ha explicado la manera de estudiaranálisis de incidencia a partir del modelo para eventuales choques enotros tipos de impuestos. Obligación 8: Se realizaron reuniones de trabajo con el equipo de laDirección delegado para esta actividad para coordinar temas específicosde análisis con la implementación del modelo.Obligación 9: Se realizaron reuniones de trabajo con el equipo de laDirección delegado para esta actividad, las cuales fueron documentadasen informes previos</t>
  </si>
  <si>
    <t>Durante el periodo de ejecución, el (la contratista dio cumplimiento alas obligaciones especiales estipuladas en los estudios previos, loanterior se evidencia en el informe de actividades de (la) contratista.</t>
  </si>
  <si>
    <t>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noviembre de 2022 y el 28 denoviembre de 2022:Verificación Oficina VirtualVerificación DRUPALMonitoreo Cloud control, instancias de DBMonitoreo IP VPNVerificación Oficina VirtualMonitoreo Cloud control, instancias de DBEstadísticas Google Analytics - DrupalEstado oficinas virtuales, liquidadores y pagos PSERecorrido centros de cableadoMonitoreo de los servicios UPS, Aire en StruXureWareRevisión de las URLs de colas de reportesMonitoreo Cloud control, instancias de DBMonitoreo UIMMonitoreo Ecommerce y PINGValidación de URLs en general, archivos BAT de URLs - Check ListDataCenter.Pruebas de servicios de liquidadores Pagos PSERevisión de las URLs de colas de reportesMonitoreo de los servicios UPS, Aire en StruXureWareMonitoreo Cloud control, instancias de DBMonitoreo Alarmas CAAcompañamiento al personal SHDRecorrido de infraestructura en general y DataCenterPING sostenido start "10.190.50.22" ping 10.190.50.22 -t -l 1 –SapRouter InternoPING sostenido start "10.190.50.60" ping 10.190.50.60 -t -l 1 –SapRouter ExternoPING sostenido start "10.190.132.19"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t>
  </si>
  <si>
    <t>El contratista mediante comunicación del 21 de diciembre de 2022,solicitó: "por motivos personales, no me es posible continuar con laejecución del contrato, por tal razón solicito se adelanten los trámitesque correspondan a fin de realizar la cesión en el menortiempo posible".</t>
  </si>
  <si>
    <t>El contratista mediante comunicación del 13 de enero de 2023, solicitó:"por motivos personales, no me es posible continuar con la ejecución delcontrato, por tal razón solicito se adelanten los trámites quecorrespondan a fin de realizar la cesión en el menor tiempo posible""."</t>
  </si>
  <si>
    <t>Durante el período se dio cumplimiento a las obligaciones especialesestipuladas en el contrato.</t>
  </si>
  <si>
    <t>Se cumple para el periodo</t>
  </si>
  <si>
    <t>Para este periodo no se adelantaron actividades referentes a estaobligación, pero se registrarán adelantes en periodos posteriores.Se apoyó a la Oficina Asesora de Planeación con insumos para talleres deactivación de resultados, en cuanto a canales telefónico y escrito.Se apoyó a la Oficina Asesora de Planeación con la preparación de losmemorandos para solicitud de Acciones de Mejora respecto a losresultados de la encuesta de satisfacción.Se apoyó a la Oficina Asesora de Planeación con la preparación del CIGDdel mes de diciembre, con la elaboración de la plantilla presentación deplanes institucionales.Se apoyó a la Oficina Asesora de Planeación con el análisis de losresultados de la encuesta de satisfacción para la elaboración del Mapade emociones.Se apoyó a la Oficina Asesora de Planeación con la elaboración delinforme de auditoría para el proceso CPR-129 de la Dirección Distritalde Tesorería.Se apoyó a la Oficina Asesora de Planeación con la preparación de larespuesta del panel "El papel de las líneas de defensa en la gestión deriesgos de la SDH".Se apoyó a la Oficina Asesora de Planeación con la elaboración de unFormulario para consulta PAAC 2023.Se apoyó a la Oficina Asesora de Planeación con el acompañamiento yrevisión del plan de acción para el 2023 de la Oficina de ControlInterno.</t>
  </si>
  <si>
    <t>Se realizó informe de retroalimentación a los reportes de seguimientoenviados por la Dirección de Gestión Corporativa en planeación,seguimiento y evaluación de la gestión en el tercer trimestre de 2022.Se acompañó a la Subdirección de Talento Humano en la mesa de trabajosobre la revisión inicial propuesta equipos planes STH PRESENCIAL el dia10 de noviembre de 2022Se acompaño la jornada de trabajo para la formulación planeación de laSubdirección de Talento Humano el viernes 11 de noviembre de 2022Se asistió a la mesa de trabajo para la revisión acción estratégica plande acción Gestión Documental el jueves 17 de noviembre de 2022.Se reviso plan de acción enviado por la Dirección de Gestión Corporativaen el formato 01-F.41 PLANEACIÓN INSTITUCIONAL de la SubdirecciónAdministrativa y Financiera y la Subdirección de Gestión Documental.Se reviso la formulación del PAAC_2023 de la Subdirección Administrativay Financiera y la Subdirección de Gestión Documental.Se asistió y participo en las mesas de trabajo programadas por la OAPpara la realización de la planeación Institucional de la vigencia 2023los días 8, 10, 15 y 28 de noviembre de 2022.Se realizó la actualización de las diapositivas de austeridad del gastoy ejecución presupuestal para la rendición de cuentas del segundosemestre de 2022 de la SDH.Se asistió a la capacitación de construcción de indicadores el día 24 denoviembre de 2022.Se asistió a la presentación del macroproceso de gestión administrativael 1 de noviembre de 2022.Se asistió a la capacitación de POWER BI los días 28 y 29 de noviembrede 2022.Se entregan soportes de cada una de las actividades realizadas del 01 al30 de noviembre de 2022, de acuerdo con la solicitud del supervisor delcontrato.Se realizo mesa de trabajo con la Dirección Distrital de DesarrolloInstitucional de la Secretaría General de la Alcaldía Mayor de Bogotá D.C., para revisar el INSTRUMENTO AUTODIAGNOSTICO, de las instancias decoordinación a cargo de la Secretaría Distrital de Hacienda.</t>
  </si>
  <si>
    <t>Se realizó mesa de trabajo para la verificación de lineamientos sobre elformato SN, frente al planteamiento de acciones correctivas.Se apoya las diferentes áreas de la DIB en la formulación de accionescorrectivas.Se realiza el análisis de informe de SNC reportado para el tercertrimestre del 2022, realizando ajustes y observaciones para mejorar elreporte.Se apoyo a la Subdirección de educación tributaria y la realización delFocus Group para grandes contribuyentes, en el cual expusieron susituación actual y opciones de mejora en la prestación de servicios pararealizar trámites ante la SDH.Se realizaron mesas de trabajo con la Dirección Distrital de Cobro yDirección Distrital de Impuestos con el objetivo de establecer la opciónde modificar la acción de racionalización implementando formularios enlínea para trámites que no han presentado un avance mayor al 20%. De locual, se determinó la necesidad de eliminar las acciones deracionalización vigentes para el trámite de facilidades de pagotributariasSobre el convenio con UNDOC se realizó un Taller presencial deidentificación de riesgos de corrupción en trámites con la DIB,evidenciando 2 posibles riesgos de corrupción sobre trámitesSe realizó acompañamiento a la DIB con la Revisión Indicador Ofi Controldel recaudo, indicador satisfacción del servicio prestado por la oficinade gestión del servicioSe realizo acompañamiento a la Dirección de Impuestos Distritales en elplanteamiento de del plan de Acción para la vigencia 2023, apoyando laconstrucción de indicadoresSe realizaron ajustes en el planteamiento del flujo del macroproceso degestión de ingresos conforme a las observaciones recibidas por la DIB,logrando ajustarlo.Así las cosas, está pendiente realizar la reunión con el director de laDIB para iniciar la fase de implementación.Ahora bien, sobre el macroproceso de relacionamiento estratégico se hanrealizado mesas de trabajo para revisar los avances en su documentaciónSe participó en la rendición de cuentas de la SDH, apoyando los temas dela Dirección de impuestos de Bogotá.</t>
  </si>
  <si>
    <t>Acompañamiento a la OAP en las sesiones del Comité Directivo.Gestión de acciones correctivas y de mejora de los procesos de la OAPque se encuentran abiertas.Apoyo en la actualización del proyecto de inversión 7609 de la OAP,seguimientos periódicos y anteproyecto 2023.Estructuración de la propuesta de actualización de la caracterizacióndel CPR-01, 01-P-01, formatos asociados.Participación en la formulación del Plan de Acción de la OAP de lavigencia 2023.Apoyo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la difusión a la entidad del mapa de procesos y el diseño delos macroprocesos.Apoyo en el seguimiento de los procesos contractuales correspondientes alas líneas del PAA de la OAP de la vigencia 2022.Apoyo en la programación y creación de líneas del PAA de la vigencia2023, así como de los expedientes contractuales de las OPS de lavigencia 2023.Gestión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estructuración y trámites de modificaciones a las líneas delPAA – 2022 de la OAP.Se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procesos.Se realizó el reporte del informe de actividades (Contraloría) de loscontratos correspondientes a la OAP.Se participó en las sesiones de parametrización del Software deadministración del SGC.</t>
  </si>
  <si>
    <t>1. Recopiló, analizó y consolidó la información histórica y suscomportamientos, para la proyección y preparación del flujo de caja deacuerdo con la periodicidad y requisitos solicitados.2. Brindó apoyo en la implementación de las funcionalidades de PAC yflujo de caja del proyecto BogData.3. Realizó y acompañó las pruebas de los desarrollos pendientes deentrega, recepción de las nuevas funcionalidades y su aprobación para elpaso a producción, de las funcionalidades de PAC y flujo de caja delproyecto BogData.4. Revisó y evaluó las funcionalidades de PAC y flujo de caja delproyecto BogData y de los posibles ajustes que se requieran, con el finde garantizar el cumplimiento de las actividades que comprenden laestabilización del sistema.5. Acompañó a los organismos y entidades que conforman el presupuestoanual del Distrito Capital en el manejo de la elaboración y modificaciones del PAC en BogData.6. Apoyó el análisis de las solicitudes de reprogramaciones de PAC enBogData.7. Elaboró los informes, según lo requerido, de los avances presentadospor cada actividad.8. Actualizó y apoyó el desarrollo de los procesos y procedimientos bajoel nuevo sistema de información.9. Elaboró estudios, estadísticas, proyecciones, informes, memorandos,oficios y respuestas que le sean solicitados para atender losrequerimientos de los clientes internos y externos, dando cumplimiento alos términos establecidos y con suficiencia técnica.10. Elaboró las especificaciones funcionales y plan de pruebas funcionalde los requerimientos asignados que permitan atender el adecuadofuncionamiento del sistema de información.11. Realizó las demás actividades que el supervisor designe acordes conel objeto del contrato.</t>
  </si>
  <si>
    <t>El contratista cumplió a satisfacción las obligaciones específicas.</t>
  </si>
  <si>
    <t>La contratista cumplió a satisfacción las obligaciones específicas.</t>
  </si>
  <si>
    <t>Durante la ejecucióndel contrato, el contratista dio cumplimiento a lasobligaciones especiales estipuladas en los estudios previos.</t>
  </si>
  <si>
    <t xml:space="preserve">  OBLIGACIÓN   CUMPLIMIENTO1  Coordinar, controlar y ejecutar la instalación y puesta en marcha delos radioenlaces objeto del convenio.  Instalación realizada de cuatro (4) antenas PtP (punto a punto) y unequipo con dos (2) antenas PtMP (punto a multipunto), distribuidos entres (3) mástiles ubicados en la terraza del edificio del "CentroAdministrativo Distrital - CAD" localizado en la dirección Av. El Dorado# 29 - 29 de Bogotá.(ver página 13 del informe 2021 adjunto)2  Realizar con recursos propios, en caso de requerirlo y en laoportunidad que se estime conveniente el mantenimiento, soporte y/o eldesarrollo de nuevas funcionalidades que se pretenda llevar a cabo através de los equipos y antenas, así como el retiro de los mismos unavez finalizado el convenio.  Visita a campo para la realización demantenimiento preventivo de los equipos de radioenlace instalados en laterraza del Centro Administrativo Distrital con el objeto de revisar ydiagnosticar el estado físico (hardware) y lógico (conexión ytransferencia de datos) de los mismos.(ver informe 2022 adjunto)3  Solicitar información para llevar a cabo cualquier cambio y/o mejorasque se requiera realizar tanto para los equipos y antenas, como para losespacios que estos ocuparán al interior del CAD.  Se cuenta con un canalde comunicación entre las partes mediante correo electrónico,convirtiéndose este último en un registro o soporte que sustenta dichaactividad de comunicación.(ver correo electrónico o archivo adjunto "TrabajoCertificado-CAD" comomuestra de cumplimiento de esta actividad)4  Disponer de un equipo de trabajo calificado que posea la experienciay conocimiento para realizar la recepción, reinstalación, configuración,puesta en marcha, administración, mantenimiento y desinstalación de losequipos y antenas con el objeto de obtener autonomía técnica y operativapara su continuo funcionamiento.  Disposición de personal preparado y calificado para el desarrollo deactividades relativas al manejo, configuración y mantenimiento de losequipos de telecomunicaciones alojados en el CAD para efectos deadministración de los radioenlaces, .(ver certificaciones-personalRITA-trabajo-CAD / 2022)5  Cumplir con lo dispuesto en el documento denominado “Resumen deProyecto: Conexión Universidad Distrital Francisco José de Caldasmediante enlaces de última tecnología y alta velocidad”, respecto de lainstalación de los equipos y antenas o radio enlaces que interconectaránlas diferentes sedes de la Universidad Distrital Francisco José deCaldas.  Cumplimiento con el despliegue e instalación de radioenlaces,distribuidos en sedes de la Universidad Distrital Francisco José deCaldas, al igual que en las instalaciones del CAD como punto estratégicode comunicación, en aras de lograr mediante enlaces RF y alta velocidadla interconexión de las diferentes sedes de la Universidad Distrital.(ver informe adjunto 2021, en especial pág. 12 y 13)6  Gestionar ante el supervisor de la SDH, las autorizaciones de accesoa la cubierta torre A del CAD de los técnicos autorizados por elsupervisor de RITA.  Gestión de solicitudes emitidas desde RITA ante elsupervisor de la SDH, para la obtención de información, documentación yformatos requeridos para el cumplimiento con los protocolos de acceso alas instalaciones del CAD.(ver archivo adjunto "certificaciones-personalRITA-trabajo-CAD / 2022 /F.SOLICITUD DE ACCESO E INTERVENCIÓN EN ZONAS DE ACCESO RESTRINGIDO DELA SDH Y EL CAD 116-F.15_5_20220630_110235")7  No ceder en forma total ni parcial los permisos o autorizaciones queconforman el presente convenio a ninguna persona natural o jurídica,pública o privada, sin la previa autorización expresa y escrita de laSDH.  A fecha de entrega de este informe, no se ha realizado ningún tipo deproceso de cesión desde RITA.8  Tomar las medidas necesarias para garantizar la seguridad delpersonal a su cargo que por razón del objeto de este convenio debadesplazarse a la terraza del Centro Administrativo Distrital y ademástenga contacto con los equipos y antenas, de conformidad con lasrecomendaciones del supervisor designado para el caso, quien podráademás ordenar cualquier otra medida adicional que considere necesaria.La Universidad Distrital Francisco José de Caldas deberá responsabilizara una persona de su organización, aprobada por el supervisor, para velarpor el cumplimiento de dichas medidas.  Obtención de certificados,avales, y permisos necesarios (certificados de cursos de alturas,diligenciamiento del formato de ATS (Análisis de Trabajo Seguro)manejado por el "Sistema de Gestión de la Seguridad y Salud en elTrabajo - SG-SST" de la Universidad Distrital, cumplimiento con losaportes a salud, pensión y ARL), como adopción de medidas de seguridadpara el personal de RITA, yendo en concordancia con los lineamientos yrequerimientos de seguridad y acceso solicitados por el CAD.(ver certificaciones-personalRITA-trabajo-CAD / 2022)9  Cumplir las recomendaciones exigidas por el Distrito Capital y enespecial por parte de las Secretarías Distrital de Planeación y deHacienda en cuanto a normas técnicas, ambientales y de comunicacionesque se requieran.  Cumplimiento con las recomendaciones y la normativavigente que aplica para este caso en concreto sobre la instalación y usode equipamiento de comunicación inalámbrica, como, por ejemplo, lainstalación de los mástiles que dan soporte y sustento a losradioenlaces cumplen con lo estipulado en el Artículo 14 del Decreto 676de 2011: "De la exención de permiso urbanístico"(ver informe 2021 adjunto, en especial pág. 17 y 18)10  Asumir cualquier incumplimiento en relación con las normas yrestricciones establecidas por el Ministerio de de Tecnologías de laInformación y las Comunicaciones en calidad de propietario de losequipos y antenas  A la fecha, y tal como lo estipula este convenio, laUniversidad Distrital está asumiendo dicha responsabilidad.(Convenio CAD - UD 160191-2016)11  Responder por los daños que se llegaren a generar en lasinstalaciones del CAD, por causa de los equipos y antenas y devolver elsitio prestado en el mismo estado en que se le entregó inicialmenteantes de que se instalaran los equipos y antenas, una vez finalizado elconvenio.  A la fecha, y tal como lo estipula este convenio, laUniversidad Distrital está asumiendo dicha responsabilidad.(Convenio CAD - UD 160191-2016)12  Informar inmediatamente a la SDH acerca de cualquier actividaddolosa, usurpación, uso indebido, o cualquier tipo de infraccionesllevadas a cabo mediante el uso de los equipos.   A la fecha, no se hapresentado actividad dolosa, de usurpación, uso indebido o cualquiertipo de infracción que se haya llevado a cabo mediante el uso de losradioenlaces instalados.13  Informar al Supervisor de la SDH las situaciones que puedan afectarla correcta ejecución del Convenio dentro de los diez (10) díassiguientes a su ocurrencia.   A la fecha, no se han presentadosituaciones que afecten la correcta ejecución del Convenio, salvonaturalmente las derivadas a causa de la emergencia sanitaria vividadurante los años 2020 y 2021 por la pandemia.14  Entregar a la SDH un informe anual del estado en que se encuentranlas antenas para que en caso de que se requiera de algún cambio,soporte, aditamento adicional, etc, se comunique previamente de ello ala SDH.  Mediante el presente, se da alcance al SDH de documento pdf conel informe anual correspondiente al año 2022, detallando el estado delos radioenlaces como resultado de la visita a campo realizada a finalesdel mes de agosto de dicho año.(ver informe 2022 adjunto )15  Designar y mantener un Supervisor del Convenio por parte de laUniversidad.  Se mantiene un supervisor por parte de la Universidad Distrital talcomo se especifica en el documento del convenio.(ver convenio adjunto)16  Realizar seguimiento a la ejecución del Convenio  A la luz de lainformación y documentación entregada mediante el presente informe, seevidencia la realización y ejecución del convenio.(ver informe 2022 adjunto )17  Realizar la solicitud de renovación del convenio si fuese necesario.  Hasta el momento, no se ha visto la necesidad de renovación delconvenio.</t>
  </si>
  <si>
    <t>1.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del día 6de julio de 2022, se entrega a la entidad comunicación G.G. No. 475302-2022, solicitando información para iniciar el nuevo proceso de seguros.Mediante correo electrónico el día 12 de septiembre de 2022, mediantecomunicación CE-486075 – 2022, se entrega a la entidad cronograma deejecución para prevención de pérdidas.2. Vincular para la ejecución del contrato a mujeres en unporcentaje mínimo del 50%, priorizando para ello factores que acentúansu 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ley.CUMPLIMIENTO: El proveedor cumplió mediante comunicación de fecha 19 deenero de 2023, firmada por el Representante legal. Certificando elcumplimiento del decreto 332 de 2020. Respecto al porcentaje de mujeresque trabajan para Jargu S.A.OBLIGACIONES ESPECÍFICAS1. Cumplir con las especificaciones técnicas determinadas en el presenteAnexo técnico.CUMPLIMIENTO: Durante la ejecución del contrato de intermediación No.220414 de 2022 se ha cumplió con esta obligación.2.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el día12 de septiembre de 2022, mediante comunicación CE-486075 – 2022, seentrega a la entidad cronograma de ejecución para prevención depérdidas.3. Mantener y garantizar durante la ejecución del contrato, el equipomínimo ofertado. El corredor de seguros sólo podrá sustituir algúnintegrante del equipo de trabajo mínimo requerido por razones de fuerzamayor o caso fortuito, debidamente acreditadas, previa autorización delos supervisores de los contratos, siempre que el nuevo integrantepropuesto cuente con calidades iguales o superiores a las presentadas enla oferta respecto del integrante del equipo a quien reemplaza, esto esincluidos los requisitos que le otorgaron puntaje a la propuesta, sopena de incurrir en incumplimiento de las obligaciones contractuales yen consecuencia, de hacerse acreedor a las sanciones establecidas en elcomplemento del pliego de condiciones y en las estipulacionescontractuales.CUMPLIMIENTO: El proveedor cumplió mediante el personal ofrecido dentrodel concurso de méritos durante la ejecución del contrato deintermediación No. 220414 de 2022.A continuación, les informo el personal propuesto en el proceso deselección:1. Director del contrato: Danilo Ever Gutierrez- Dedicación: 20horas mensuales y cuando sea requerido por las Entidades contratantes.2. Abogado 1:  Gustavo Camargo.- Dedicación: Disponibilidadpermanente, pero sin exclusividad para la etapa precontractual ycontractual de la adquisición del programa de seguros de cada una de lasEntidades contratantes.3. Abogado 2: William Antonio Bernal- Dedicación: Disponibilidadpermanente, pero sin exclusividad para atender dentro de un tiempomáximo de dos (2) días hábiles siguientes a la solicitud de la Entidad4. Ejecutivo de Cuenta 1: Martha Villarreal-Dedicación: 170 horasmensuales y cuando sea requerido por las Entidades contratantes5. Ejecutivo de Cuenta 2: Ricardo Manuel Arévalo- Dedicación:  170horas mensuales y cuando sea requerido por las Entidades contratantes.Reemplazado por José Augusto Sandoval Fuentes.4. Elaborar los estudios necesarios para diseñar el programa de segurosde las pólizas objeto de intermediación, de acuerdo con las necesidadesde la Secretaría Distrital de Hacienda y el Concejo de Bogotá D.C.conforme a la disponibilidad presupuestal de cada vigencia.CUMPLIMIENTO: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II SDH-SMINC-0063-2022correspondientes a los ramo de Soat y Automóviles se envió el día 6 deseptiembre de 2022 con comunicación DL – 485427 – 2022. Contrato No.220808-20225. Asesorar en la identificación, evaluación y clasificación de losriesgos a que están expuestos el patrimonio y bienes, así como deaquellos por los que, en virtud de disposición legal, convencional ocontractual estuviere obligada a asegurar.CUMPLIMIENTO: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2 SDH-SMINC-0063-2022correspondientes a los ramo de Soat y Automóviles se envió el día 6 deseptiembre de 2022 con comunicación DL – 485427 – 2022. Contrato No.220808-20226. Asesorar en todos los trámites precontractuales, contractuales ypostcontractuales en el marco de los procesos de selección decontratista necesarios para la contratación de la o las compañías deseguros responsables de suministrar el programa de los segurosrequerido. En este orden de ideas el corredor de seguros deberá elaborarlos estudios previos, pliegos de condiciones y demás documentosprecontractuales, responder observaciones a los pliegos, asistir a lasaudiencias, reuniones preliminares y derivadas del procesocorrespondiente, dar ALCANCEa las observaciones que para el efectoformulen los interesados, y organismos de control, evaluará jurídica,·técnica y económicamente las ofertas, proyectará las respuestas a lasobservaciones formuladas por los proponentes a los informes deevaluación de las propuestas, y demás actividades necesarias para elcorrecto trámite del proceso contractual.CUMPLIMIENTO: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2 SDH-SMINC-0063-2022correspondientes a los ramo de Soat y Automóviles se envió el día 6 deseptiembre de 2022 con comunicación DL – 485427 – 2022. Contrato No.220808-20227. Analizar las pólizas y recomendar las coberturas adecuadas para unadebida protección.CUMPLIMIENTO: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2 SDH-SMINC-0063-2022correspondientes a los ramo de Soat y Automóviles se envió el día 6 deseptiembre de 2022 con comunicación DL – 485427 – 2022. Contrato No.220808-20228. Informar oportunamente sobre las decisiones adoptadas por laSuperintendencia Financiera u otros organismos del estado en materia deseguros y de los cambios que se operen en el mercado asegurador que seande interés para las entidades contratantes.CUMPLIMIENTO: A la fecha la Superintendencia Financiera no ha remitidonuevas decisiones por lo cual no se requirió de notificación a la SDH.9. Apoyar la revisión y seguimiento de los contratos de seguros quesuscriban las entidades contratantes.CUMPLIMIENTO: Se realizó con los dos contratos suscritos Así:a- Contrato No. 220610-0-2022. Entre la Secretaría Distrital deHacienda y Axa Colpatria Seguros S.A.b- Contrato No. 220808-0-2022. Entre la Secretaría Distrital deHacienda y Aseguradora Solidaria de Colombia.10. Elaborar y proyectar oficios e informes necesarios para la ejecuciónde los contratos de seguros.CUMPLIMIENTO: El último informe mensual se entregó mediante correoelectrónico el día 16 de enero de 2023 con radicado. G.G. - 497992 -202311. Realizar capacitaciones a los funcionarios sobre las pólizas quesean contratadas, así mismo brindar apoyo a través de la entrega demanuales de procedimientos que permitan un adecuado manejo de suprograma de seguros de las pólizas objeto de intermediación. Lascapacitaciones se acordarán de común acuerdo con el supervisor de cadauno de los contratos de acuerdo con las necesidades que la SecretaríaDistrital de Hacienda y el Concejo de Bogotá, D.C. determine.CUMPLIMIENTO: El día 3 de noviembre de 2022, se realizó capacitación dela póliza de IRF, entregando la presentación de la misma en PDF.Indicando el procedimiento de la misma. (Se adjunta soporte).El día 1 de diciembre de 2022 se realizó capacitación en conduccióndefensiva y seguridad Vial. En instalaciones de la entidad. (Se adjuntasoporte).12. Adelantar las gestiones necesarias con el fin de evitar laprescripción de los términos de las acciones derivadas de los contratosde seguros, recomendando la iniciación del proceso judicial en contradel asegurado cuando, habiéndose formulado el reclamo por la víaextrajudicial, este no proceda al pago de manera oportuna, así comoacompañar y asesorar a la entidad en el trámite del proceso judicialcorrespondiente.CUMPLIMIENTO: Actividad a realizar en el momento de la presentación dereclamos que afecten las pólizas del programa de seguros.13. Presentar de manera oportuna los informes, conceptos y demásinformación requerida en desarrollo del objeto del contrato, dentro delos cinco (5) días hábiles siguientes a la solicitud realizada por elsupervisor del contrato.CUMPLIMIENTO: El proveedor cumplió en desarrollo del contrato deintermediación y en relación con las pólizas objeto de intermediación,presentó de manera oportuna, los informes, conceptos y demás informaciónrequerida por la SDH.  De igual manera, Jargu S.A., está adelantando laestructuración de un concepto de Autoseguro, sobre la totalidad de laspólizas del programa de seguros de la SDH.14. Desplazar a su costo y riesgo, sus empleados o contratistas acualquiera de las ubicaciones donde haya o llegase a haber predios ointereses de las entidades contratantes y que por necesidades delprograma de seguros se requiera su presencia en las diferentes sedes. Loanterior, en caso de ser necesario, en razón a la ejecución del objetocontractual o por solicitud de los supervisores de los contratos.CUMPLIMIENTO: Se realizó de acuerdo con requerimientos de la SHD.15. Asesorar y conceptuar sobre las inquietudes presentadas por lasentidades contratantes en relación con sus programas de seguros de laspólizas objeto de intermediación, así como frente a contingencias oriesgos a los que se puedan ver expuestas y recomendar la mejor manerade mitigarlas en relación con la necesidad de contar con conceptostécnicos.CUMPLIMIENTO: El proveedor cumplió realizó la evaluación de los riesgosa los que se encuentra expuesta la SDH, en relación con las pólizasobjeto de intermediación y ha realizado actividades de Administración dePérdidas y Prevención de Riesgos, de acuerdo con el cronograma entregadomediante correo electrónico el día 12 de septiembre de 2022 ycomunicación CE-486075 – 2022.   Actividad permanente en la ejecucióndel contrato de intermediación No. 220414 de 2022. Se realiza de acuerdocon requerimientos de la SHD.16. Llevar un registro estadístico sistematizado de siniestros,presentar el resumen de los mismos, en los cuales se indique el estadoactual del siniestro y el término de prescripción, entre otros aspectos.CUMPLIMIENTO: A la fecha solo se presentó reclamaciones, el cual se haceseguimiento ante la aseguradora y se reportará mensualmente su estado ala entidad.17. Tramitar los siniestros ante las aseguradoras, lo cual comprendeentre otras actividades: el aviso del siniestro, presentación de losdocumentos requeridos, seguimiento de la reclamación y asesoríapermanente para lograr la efectiva y oportuna indemnización de acuerdocon las condiciones del contrato de seguro.CUMPLIMIENTO: A la fecha solo se ha presentado un reclamo, el cual sehace seguimiento ante la aseguradora y se reportará mensualmente suestado a la entidad.18. Realizar la gestión documental de los siniestros de las entidadescontratantes y realizar la entrega completa de los expedientes una vezsean finalizados o cerrados.CUMPLIMIENTO: A la fecha solo se presentó un reclamo, el cual se haceseguimiento ante la aseguradora y se reportará mensualmente su estado ala entidad.19. Guardar reserva sobre toda la información las entidades contratanteso de sus funcionarios y/o dependientes a la que tenga acceso o se pongaen su conocimiento con ocasión de la ejecución del contrato.CUMPLIMIENTO: No se cuenta con evidencia del incumplimiento de laobligación.20. Inspeccionar periódicamente las instalaciones y bienes asegurados,mantener actualizada la calificación de riesgo y recomendar loscorrectivos a que haya lugar para disminuir los riesgos.CUMPLIMIENTO: El día 1 de diciembre de 2022 se realizó en instalacionesde la entidad inspección al parque automotor de la Secretaría Distritalde Hacienda.21. Asesorar sobre medidas de protección y prevención adecuadas para lareducción de los riesgos y costos de los seguros.CUMPLIMIENTO: El día 6 de diciembre de 2022 por correo electrónico conradicado CE-495420 -2022, se entregó CARTILLA INFORMATIVA - PREVENCIÓNDE PERDIDAS.22. Revisar y dar su visto bueno a todas las pólizas, certificados demodificación, anexos, facturas, notas crédito, notas débito y engeneral, a toda la documentación e información expedida por la(s)Aseguradora(s) con quien la Secretaría Distrital de Hacienda y elConcejo de Bogotá D.C. contraten las pólizas que requieran, y controlarlos documentos expedidos por la(s) compañía(s) aseguradora(s)contratadas.CUMPLIMIENTO: Se procedió con la revisión de la póliza y demás anexoscon amparos respecto al ramo de IRF y mediante correo electrónico deldía 27 de septiembre de 2022 mediante radicado E.C.  – 487815. Seentregó a la entidad. Contrato Número 220610-0-2022.Se procedió con la revisión de las pólizas y demás anexos con amparosrespecto a los ramos de Autos y Soat y mediante correo electrónico deldía 22 de noviembre de 2022 mediante radicado EC - 492485. Se entregó ala entidad. Contrato No. 220808-0-202223. Solicitar y tramitar ante la(s) compañía(s) de seguros, los amparosrequeridos por las entidades contratantes, de conformidad con lasdecisiones adoptadas sobre los mismos.CUMPLIMIENTO: Se procedió con la revisión de la póliza y demás anexoscon amparos respecto al ramo de IRF y mediante correo electrónico deldía 27 de septiembre de 2022 mediante radicado E.C.  – 487815. Seentregó a la entidad. Contrato Número 220610-0-2022.Se procedió con la revisión de las pólizas y demás anexos con amparosrespecto a los ramos de Autos y Soat y mediante correo electrónico deldía 22 de noviembre de 2022 mediante radicado EC - 492485. Se entregó ala entidad. Contrato No. 220808-0-202224. Desarrollar y socializar a las entidades contratantes un programa deprevención de pérdidas para la totalidad de los ramos de seguros acontratar, en el cual se señalen las recomendaciones y/o sugerencias yactividades que permitan prevenir o disminuir los riesgos en cada uno deellos.CUMPLIMIENTO: El día 3 de noviembre de 2022, se realizó capacitación dela póliza de IRF, entregando la presentación de la misma en PDF.Indicando el procedimiento de la misma y prevencíón sobre pérdidas. Seentrega presentación.El día 1 de Diciembre de 2022 se realiza  capacitación en conduccióndefensiva y seguridad Vial. En instalaciones de la entidad. Se entregainforme.25. Proyectar oficios, comunicados, presentaciones, informes deseguimiento contractual y otros documentos que se requieran en la etapaprecontractual, ejecución y liquidación del programa de seguros de lasentidades contratantes.CUMPLIMIENTO: Actividad a realizar de acuerdo con requerimientos de laSHD.26. Presentar informes mensuales que incluyan las actividades realizadaspara dar cumplimiento a las condiciones técnicas establecidas en elnumeral 6 del presente Anexo Técnico.CUMPLIMIENTO: Se han entregado los siguientes informes:1- G.G. – 485178 – 2022 de Septiembre 10 de 2022 Se remite informede actividades contrato de intermediación No. 220414 de 2022. Respectoal mes de Agosto de 2022.2- G.G. – 488836 - 2022 de Octubre 10 de 2022 Se remite informe deactividades contrato de intermediación No. 220414 de 2022. Respecto almes de Septiembre de 2022.3- G.G. – 492059 - 2022 de Noviembre 10 de 2022 Se remite informe deactividades contrato de intermediación No. 220414 de 2022. Respecto almes de Octubre de 2022.4- G.G. – 495490 - 2022 de Diciembre 10 de 2022 Se remite informe deactividades contrato de intermediación No. 220414 de 2022. Respecto almes de Noviembre de 2022.5- G.G. – 497992 - 2023 de Enero 10 de 2023 Se remite informe deactividades contrato de intermediación No. 220414 de 2022. Respecto almes de Diciembre de 2022.27. Asesorar a las Entidades Contratantes sobre la exigencia de lagarantía única y/o de la póliza de responsabilidad civilextracontractual, a contratistas y proveedores, sus amparos y montos,así mismo prestar asesoría para su gestión y para hacerlas efectivas,cuando a ello hubiere lugar.CUMPLIMIENTO: Actividad a realizar de acuerdo con requerimientos de laSHD.28. Mantener durante la vigencia del contrato, la organizaciónadministrativa y operacional propuesta, así como de una oficina en laciudad de Bogotá D.C.CUMPLIMIENTO: El proveedor contó con su sede principal en la ciudad deBogotá D.C. Carrera 19B No. 83-02 Of. 602 a 605 – PBX: 6171411 – 3809500– Fax: 5304453/54 – www.jargu.com – jargu@jargu.com – Bogotá D.C. -Colombia29.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ley.CUMPLIMIENTO: Se remitió comunicación firmada por el Representantelegal. Certificando el cumplimiento de lo requerido.30. Cumplir las demás obligaciones que se deriven del contrato y lasprevistas en el Estatuto Orgánico del Sistema financiero, en el Códigode Comercio y demás disposiciones legales aplicables a la intermediaciónCUMPLIMIENTO: Actividad permanente en la ejecución del contrato deintermediación No. 220414 de 2022. Actividad a realizar de acuerdo conrequerimientos de la SHD.</t>
  </si>
  <si>
    <t>Mediante radicado No 2022ER656863O1 de fecha 15/11/2022 la supervisiónallega informe para la correspondiente gestión de pago de la cuenta decobro. Supervisor informa el contratista cumplió con las obligacionesestipuladas en el contrato.</t>
  </si>
  <si>
    <t>Mediante radicado No 2022ER656857O1 de fecha 15/11/2022 la supervisiónallega informe para la correspondiente gestión de pago de la cuenta decobro. Supervisor informa el contratista cumplió con las obligacionesestipuladas en el contrato.</t>
  </si>
  <si>
    <t>Mediante radicado No 2022ER660777O1 de fecha 18/11/22 la supervisiónallega informe para la correspondiente gestión de pago de la cuenta decobro. Supervisor informa el contratista cumplió con las obligacionesestipuladas en el contrato.</t>
  </si>
  <si>
    <t>Mediante radicado No.2022ER678346O1 de fecha 05/12/2022 la supervisiónallega informe  para la correspondiente gestión de pago de la cuenta decobro. El supervisor informa  el contratista cumplió con lasobligaciones  estipuladas en el contrato.</t>
  </si>
  <si>
    <t>Mediante radicado No 2022ER682929O1 de fecha 29/12/2022 la supervisiónallega informe para la correspondiente gestión de pago de la cuenta decobro. Supervisor informa el contratista cumplió con las obligacionesestipuladas en el contrato.</t>
  </si>
  <si>
    <t>OBLIGACIÓN No. 11. Se revisaron las especificaciones y se elaboraron los estudiosprevios de las siguientes líneas – expedientes precontractuales decontratos de prestación de servicios 2023:Se revisaron las especificaciones y se elaboraron los estudios previosde las siguientes líneas – expedientes precontractuales de contratos deprestación de servicios 2023:CD0001/2023/0000000133CD0001/2023/0000000139CD0001/2023/0000000131CD0001/2023/0000000157CD0001/2023/0000000189CD0001/2023/0000000163CD0001/2023/0000000210CD0001/2023/0000000208Se revisaron los documentos de los contratistas y se elaboraron loscertificados de idoneidad de los expedientes contractuales resultantesde los siguientes expedientes precontractuales:CD0001/2023/0000000062CD0001/2023/0000000021CD0001/2023/0000000020CD0001/2023/0000000030CD0001/2023/0000000022CD0001/2023/0000000133CD0001/2023/0000000139CD0001/2023/0000000131CD0001/2023/0000000157CD0001/2023/0000000189CD0001/2023/0000000163CD0001/2023/0000000210CD0001/2023/0000000208OBLIGACIÓN No. 2Proceso de Menor Cuantía No. SDH-SAMC-0008-2022, correspondiente a lalínea - expediente No. 1000001581 CP0001/2022/0000010339Se publicaron en la plataforma SECOP los documentos definitivos delproceso (pliego de condiciones y anexos), las respuestas a las observaciones recibidas, las adendas, el informe preliminar de evaluación y el acto administrativo de adjudicación/declaratoria dedesierta.OBLIGACIÓN No. 31. Se revisó la evaluación jurídica del proceso de Menor Cuantía No.SDH-SAMC-0008-2022, realizada por el corredor de seguros.OBLIGACIÓN No. 4Se realizaron las modificaciones de los contratos No. 220135, 210541 y210047, identificados con los siguientes números de expediente:S_MODI/2022/0000010280S_MODI/2022/0000011641S_MODI/2022/0000012838Se realizaron las terminaciones anticipadas de los contratos No. 220505,220520 y 220506, identificados con los siguientes números de expediente:S_TANT/2022/0000011589S_TANT/2022/0000011590S_TANT/2022/0000012005Se realizó la cesión del contrato No. 220126, identificado con elsiguiente número de expediente:220126 S_CESC/2022/0000012350OBLIGACIÓN No. 5No se presentó en este periodoOBLIGACIÓN No. 6Se adelantaron en la debida oportunidad legal todos los trámitesrelacionados en el presente informe.OBLIGACIÓN No. 7No se presentó en este periodoOBLIGACIÓN No. 8No se presentó en este periodo OBLIGACIÓN No. 9Se publicaron en la plataforma SECOP los documentos definitivos delproceso (pliego de condiciones y anexos), las respuestas a las observaciones recibidas, las adendas, el informe preliminar de evaluación y el acto administrativo de adjudicación/declaratoria dedesierta del Proceso de Menor Cuantía No. SDH-SAMC-0008-2022,correspondiente a la línea - expediente No. 1000001581 CP0001/2022/0000010339.Se publicaron en la plataforma Secop II las modificaciones de loscontratos No. 220135, 210541 y 210047, identificados con los siguientesnúmeros de expediente:S_MODI/2022/0000010280S_MODI/2022/0000011641S_MODI/2022/0000012838Se publicaron en la plataforma Secop las terminaciones anticipadas delos contratos No. 220505, 220520 y 220506, identificados con lossiguientes números de expediente:S_TANT/2022/0000011589S_TANT/2022/0000011590S_TANT/2022/0000012005Se publicó en la plataforma Secop la cesión del contrato No. 220126,identificado con el siguiente número de expediente:220126 S_CESC/2022/0000012350 OBLIGACIÓN No. 101. Se presentó al supervisor del contrato el informe de las actividadesrealizadas desde el 1 hasta el 31 de diciembre de 2022.OBLIGACIÓN No. 11No se presentó en este periodoOBLIGACIÓN No. 12No se presentó en este periodoOBLIGACIÓN No. 13No se presentó en este periodo</t>
  </si>
  <si>
    <t>El contratista cumplió con las obligaciones especiales.</t>
  </si>
  <si>
    <t>OBLIGACIONES GENERALESDurante el mes de diciembre de 2022, el contratista cumplió con lasobligaciones generales estipuladas en los estudios previos.</t>
  </si>
  <si>
    <t xml:space="preserve">    Durante el mes de diciembre de 2022, el contratista cumplió con lasobligaciones generales estipuladas en los estudios previos.</t>
  </si>
  <si>
    <t>Durante el periodo el contratista cumplió con las obligaciones generalesdel contrato.</t>
  </si>
  <si>
    <t>Cumplió todas las obligaciones.</t>
  </si>
  <si>
    <t>El contratista durante el período dió cumplimiento a las obligacionesgenerales del contrato</t>
  </si>
  <si>
    <t>El contratista durante el mes de diciembre, dió cumplimiento a lasobligaciones generales del contrato.</t>
  </si>
  <si>
    <t>Durante el mes de diciembre, el contratista dió cumplimiento a lasobligaciones generales del contrato</t>
  </si>
  <si>
    <t>El contratista cumplió con las obligaciones generales establecidas en elanexo técnico del contrato.En cumplimiento del Artículo 50 de la Ley 789 de 2002, se verifica y sedeja constancia que el contratista presentó para pago certificaciónemitida por el Representante legal en donde consta que se encuentra aldía en el pago de las obligaciones en Seguridad Social (salud y pensión)y aportes parafiscales.</t>
  </si>
  <si>
    <t>En la ejecución del contrato 220085, el contratista cumplió con susobligaciones generales durante el periodo del 1 al 30 de diciembre del2022.</t>
  </si>
  <si>
    <t>En la ejecución del contrato 220024, el contratista cumplió con susobligaciones generales durante el periodo del del 1 al 30 de diciembredel 2022.</t>
  </si>
  <si>
    <t>En la ejecución del contrato 220019, el contratista cumplió con susobligaciones generales durante el periodo del 1 al 30 de diciembre del2022.</t>
  </si>
  <si>
    <t>En la ejecución del contrato 220026, el contratista cumplió con susobligaciones generales durante el periodo del 1 al 30 de diciembre del2022.</t>
  </si>
  <si>
    <t>En la ejecución del contrato 220563, el contratista cumplió con susobligaciones generales durante el periodo del 1 al 30 de diciembre del2022.</t>
  </si>
  <si>
    <t>En la ejecución del contrato 220562, el contratista cumplió con susobligaciones generales durante el periodo del 1 al 30 de diciembre del2022.</t>
  </si>
  <si>
    <t>El contratista cumplió con todas las obligaciones generalespara el periodo certificado.</t>
  </si>
  <si>
    <t>El contratista cumplio con las obligaciones generalespara el periodo certificado.</t>
  </si>
  <si>
    <t>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01 al 03 de diciembre de 2022. 2. AnálisisTécnico y Financiero: Certifico que los servicios cumplen técnicamente yque los valores cobrados se encuentran acorde con lo establecido en elcontrato y en la propuesta del contratista.</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</si>
  <si>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</si>
  <si>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</si>
  <si>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propuesta.Cumplió con las condiciones técnicas, económicas, financieras ycomerciales presentadas de su propuesta.Guardó total reserva de la información que por razón del servicio ydesarrollo de sus actividades obtuvo.Se cumplió con los derechos constitucionales y laborales de lostrabajadores que utilizó para la ejecución del contrato en este periodo,respectó la legislación laboral vigenteDio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t>
  </si>
  <si>
    <t>El contratista cumplió con las obligaciones generales de acuerdo con loestipulado en los estudios previos, para el periodo comprendido entre el01-12-2022 y el 31-12-2022</t>
  </si>
  <si>
    <t>El contratista cumplió con las obligaciones generales de acuerdo con loestipulado en los estudios previos, para el periodo comprendido entre el22-12-2022 y el 31-12-2022</t>
  </si>
  <si>
    <t>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anexotécnico, así como en la propuesta presentada.3. El contratista mantuvo fijos los precios unitarios de supropuesta durante este periodo.4. Colaboró con la Interventoría y la SHD para el cumplimiento delobjeto del contrato y garantizó la calidad de las obras.5. Acató las instrucciones en el desarrollo del contrato en la SDH porconducto de la interventoría y la supervisión del contrato.6.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necesarios.7. Presentó los comprobantes de afiliación y pago de los aportes a lossistemas de salud y pensión del personal destinado a la prestación delservicio junto con el comprobante de pago del subsidio familiar y laafiliación a la A.R.L.8. Acreditó que se encuentra al día en el pago de aportesparafiscales relativos al sistema de seguridad social integral, así comolos propios del SENA, ICBF y Cajas de Compensación familiar, cuandocorresponda y allegar certificación expedida por el revisor fiscal orepresentante legal, según sea el caso, de acuerdo con lo ordenado en elartículo 50 de la ley 789 del 27 de diciembre de 2002 y demás normasconcordantes 9. Cumplió con las condiciones técnicas, jurídicas,económicas, financieras y comerciales presentadas en la propuesta.10. Cumplió con las condiciones técnicas, económicas, financieras ycomerciales presentadas de su propuesta.11. Guardó total reserva de la información que por razón del servicio ydesarrollo de sus actividades obtuvo.12. Se cumplió con los derechos constitucionales y laborales de lostrabajadores que utilizó para la ejecución del contrato en este periodo,respectó a la legislación laboral vigente13. Dio cumplimiento a lo dispuesto en la Circular No. 1 de 2011 del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niños.14. Presentó a la interventoría del contrato la documentación endonde su planta de personal mantiene el número de trabajadores condiscapacidad que dio lugar a la obtención del puntaje de que trata elnumeral 3.6.4 del presente pliego de condiciones, de conformidad con lodispuesto en el artículo 2.2.1.2.4.2.7. del Decreto 392 de 2018.15.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2009.16. Vinculó para la ejecución del contrato mujeres en un porcentaje del9.3% priorizando para ello factores que acentúan su vulnerabilidad comola condición de víctima del conflicto armado, las discapacidades, sermujer jefa de hogar, entre otras de acuerdo con el Decreto Distrital 332de 2020, mediante documentación juramentada firmado por el representantelegal.17. Incorporó el 100% del personal colombiano en donde el contratistadebe 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t>
  </si>
  <si>
    <t>1. El contratista ha cumplido a cabalidad con sus obligaciones2. El contratista ha cumplido a cabalidad con sus obligaciones3. El contratista se encuentra afiliado a los sistemas de seguridadsocial, salud, pensiones, aportesparafiscales y riesgos laborales y ha cumplido con el pago mensual delos mismos presentandosoporte de pago de seguridad social que se presumen validos alpresentarlos para sus pagos.4. El contratista presentó su póliza N. 380-47-994000121171 para lasuscripción de su contrato No.220070.5. El contratista presentó su póliza N. 380-47-994000121171 para lasuscripción de su contrato No.220070. Y estas fueron revisadas y aprobadas por la subdireccióncontractual.6. El contratista presentó su póliza N. 380-47-994000121171 para lasuscripción de su contrato No.220070. Y estas fueron revisadas y aprobadas por la subdireccióncontractual.7.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hojade vida del SIDEAP y al SIGEP.15. El contratista durante su asistencia a las instalaciones ha cumplidocon los protocolos debioseguridad adoptados.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</si>
  <si>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14-46-101066687 de Seguros delEstado para la suscripción de su contrato No. 220188.5. El contratista presentó su póliza N. 14-46-101066687 de Seguros delEstado para la suscripción de su contrato No. 220188. Y estas fueronrevisadas y aprobadas por la subdirección contractual.6. El contratista presentó su póliza N. 14-46-101066687 de Seguros delEstado para la suscripción de su contrato No. 220188.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t>
  </si>
  <si>
    <t>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t>
  </si>
  <si>
    <t>Durante el periodo de ejecución, el (la) contratista dio cumplimiento alas obligaciones generales estipuladas en los estudios previos.</t>
  </si>
  <si>
    <t>El contratista cumplió a cabalidad con las obligaciones generales delcontrato.</t>
  </si>
  <si>
    <t>Durante el período se dio cumplimiento a las obligaciones generalesestipuladas en el contrato.</t>
  </si>
  <si>
    <t>LOGYCA / ASOCIACION, en el mes cumplio con las obligaciones</t>
  </si>
  <si>
    <t>Se ha dado cumplimiento a las obligaciones generales respectivas.</t>
  </si>
  <si>
    <t>El contratista ha dado cumplimiento a las obligaciones generalescorrespondientes</t>
  </si>
  <si>
    <t>Se ha dado cumplimiento a las obligaciones generales respectivas</t>
  </si>
  <si>
    <t>Durante el periodo de ejecución, el(la) contratista dio cumplimiento alas obligaciones generales estipuladas en los estudios previos</t>
  </si>
  <si>
    <t>La Universidad Distrital cumple con los parametros establecidos en elconvenio interadministrativo.</t>
  </si>
  <si>
    <t>El contratista cumplió con las obligaciones generales.</t>
  </si>
  <si>
    <t>SUBDIRECTOR TECNICO - SUBD. DETERMINACION</t>
  </si>
  <si>
    <t>SUBDIRECTOR TECNICO - SUBD. CONSOLIDACION, GESTION E INVEST.</t>
  </si>
  <si>
    <t>SUBDIRECTOR TECNICO - SUBD. PLANEACION E INTELIGENCIA TRIB</t>
  </si>
  <si>
    <t>JEFE DE OFICINA - OF. GESTION SERVICIO Y NOTIFICACIONES</t>
  </si>
  <si>
    <t>SUBSECRETARIO DE DESPACHO - DESPACHO SUBSECRETARIO TECNICO</t>
  </si>
  <si>
    <t>PROFESIONAL UNIVERSITARIO - OF. CUENTAS CORRIENTES Y DEVOLUCIONES</t>
  </si>
  <si>
    <t>JEFE DE OFICINA - OF. CUENTAS CORRIENTES Y DEVOLUCIONES</t>
  </si>
  <si>
    <t>SUBDIRECTOR TECNICO - SUBD. RECAUDACION Y CUENTAS CORRIENTES</t>
  </si>
  <si>
    <t>TECNICO OPERATIVO - SUBD. TALENTO HUMANO</t>
  </si>
  <si>
    <t>SUBDIRECTOR TECNICO - SUBD. SOLUCIONES TIC</t>
  </si>
  <si>
    <t>JEFE DE OFICINA ASESORA - OF. ASESORA DE PLANEACION</t>
  </si>
  <si>
    <t>PROFESIONAL UNIVERSITARIO - DESPACHO DIR. GESTION CORPORATIVA</t>
  </si>
  <si>
    <t>SECOP-I</t>
  </si>
  <si>
    <t>https://www.contratos.gov.co/consultas/detalleProceso.do?numConstancia=16-12-5416944</t>
  </si>
  <si>
    <t>SUBD. DETERMINACION</t>
  </si>
  <si>
    <t>OF. CUENTAS CORRIENTES Y DEVOLUCIONES</t>
  </si>
  <si>
    <t>OF. ASESORA DE PLANEACION</t>
  </si>
  <si>
    <t>FONDO CUENTA CONCEJO DE BOGOTA, D.C.</t>
  </si>
  <si>
    <t>0111-04</t>
  </si>
  <si>
    <t>SECOP-II</t>
  </si>
  <si>
    <t>https://community.secop.gov.co/Public/Tendering/OpportunityDetail/Index?noticeUID=CO1.NTC.2259108&amp;isFromPublicArea=True&amp;isModal=true&amp;asPopupView=true</t>
  </si>
  <si>
    <t>https://community.secop.gov.co/Public/Tendering/OpportunityDetail/Index?noticeUID=CO1.NTC.2396437&amp;isFromPublicArea=True&amp;isModal=true&amp;asPopupView=true</t>
  </si>
  <si>
    <t>https://community.secop.gov.co/Public/Tendering/OpportunityDetail/Index?noticeUID=CO1.NTC.2405297&amp;isFromPublicArea=True&amp;isModal=true&amp;asPopupView=true</t>
  </si>
  <si>
    <t>https://community.secop.gov.co/Public/Tendering/OpportunityDetail/Index?noticeUID=CO1.NTC.2527679&amp;isFromPublicArea=True&amp;isModal=true&amp;asPopupView=true</t>
  </si>
  <si>
    <t>https://community.secop.gov.co/Public/Tendering/OpportunityDetail/Index?noticeUID=CO1.NTC.2545978&amp;isFromPublicArea=True&amp;isModal=true&amp;asPopupView=true</t>
  </si>
  <si>
    <t>https://community.secop.gov.co/Public/Tendering/OpportunityDetail/Index?noticeUID=CO1.NTC.2561871&amp;isFromPublicArea=True&amp;isModal=true&amp;asPopupView=true</t>
  </si>
  <si>
    <t>https://community.secop.gov.co/Public/Tendering/OpportunityDetail/Index?noticeUID=CO1.NTC.2561304&amp;isFromPublicArea=True&amp;isModal=true&amp;asPopupView=true</t>
  </si>
  <si>
    <t>https://community.secop.gov.co/Public/Tendering/OpportunityDetail/Index?noticeUID=CO1.NTC.2531953&amp;isFromPublicArea=True&amp;isModal=true&amp;asPopupView=true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</si>
  <si>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</si>
  <si>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https://community.secop.gov.co/Public/Tendering/OpportunityDetail/Index?noticeUID=CO1.NTC.3022060&amp;isFromPublicArea=True&amp;isModal=true&amp;asPopupView=true</t>
  </si>
  <si>
    <t>https://community.secop.gov.co/Public/Tendering/OpportunityDetail/Index?noticeUID=CO1.NTC.3194837&amp;isFromPublicArea=True&amp;isModal=true&amp;asPopupView=true</t>
  </si>
  <si>
    <t>https://community.secop.gov.co/Public/Tendering/OpportunityDetail/Index?noticeUID=CO1.NTC.2525730&amp;isFromPublicArea=True&amp;isModal=true&amp;asPopupView=true</t>
  </si>
  <si>
    <t>https://community.secop.gov.co/Public/Tendering/OpportunityDetail/Index?noticeUID=CO1.NTC.2517731&amp;isFromPublicArea=True&amp;isModal=true&amp;asPopupView=true</t>
  </si>
  <si>
    <t>https://community.secop.gov.co/Public/Tendering/OpportunityDetail/Index?noticeUID=CO1.NTC.3538411&amp;isFromPublicArea=True&amp;isModal=true&amp;asPopupView=true</t>
  </si>
  <si>
    <t>https://community.secop.gov.co/Public/Tendering/OpportunityDetail/Index?noticeUID=CO1.NTC.2529811&amp;isFromPublicArea=True&amp;isModal=true&amp;asPopupView=true</t>
  </si>
  <si>
    <t>https://community.secop.gov.co/Public/Tendering/OpportunityDetail/Index?noticeUID=CO1.NTC.3365871&amp;isFromPublicArea=True&amp;isModal=true&amp;asPopupView=true</t>
  </si>
  <si>
    <t>https://community.secop.gov.co/Public/Tendering/OpportunityDetail/Index?noticeUID=CO1.NTC.2535430&amp;isFromPublicArea=True&amp;isModal=true&amp;asPopupView=true</t>
  </si>
  <si>
    <t>https://community.secop.gov.co/Public/Tendering/OpportunityDetail/Index?noticeUID=CO1.NTC.2504873&amp;isFromPublicArea=True&amp;isModal=true&amp;asPopupView=true</t>
  </si>
  <si>
    <t>https://community.secop.gov.co/Public/Tendering/OpportunityDetail/Index?noticeUID=CO1.NTC.2505613&amp;isFromPublicArea=True&amp;isModal=true&amp;asPopupView=true</t>
  </si>
  <si>
    <t>https://community.secop.gov.co/Public/Tendering/OpportunityDetail/Index?noticeUID=CO1.NTC.2644852&amp;isFromPublicArea=True&amp;isModal=true&amp;asPopupView=true</t>
  </si>
  <si>
    <t>https://community.secop.gov.co/Public/Tendering/OpportunityDetail/Index?noticeUID=CO1.NTC.3145595&amp;isFromPublicArea=True&amp;isModal=true&amp;asPopupView=true</t>
  </si>
  <si>
    <t>https://community.secop.gov.co/Public/Tendering/OpportunityDetail/Index?noticeUID=CO1.NTC.2540080&amp;isFromPublicArea=True&amp;isModal=true&amp;asPopupView=true</t>
  </si>
  <si>
    <t>https://community.secop.gov.co/Public/Tendering/OpportunityDetail/Index?noticeUID=CO1.NTC.2539403&amp;isFromPublicArea=True&amp;isModal=true&amp;asPopupView=true</t>
  </si>
  <si>
    <t>https://community.secop.gov.co/Public/Tendering/OpportunityDetail/Index?noticeUID=CO1.NTC.2525818&amp;isFromPublicArea=True&amp;isModal=true&amp;asPopupView=true</t>
  </si>
  <si>
    <t>https://community.secop.gov.co/Public/Tendering/OpportunityDetail/Index?noticeUID=CO1.NTC.3556376&amp;isFromPublicArea=True&amp;isModal=true&amp;asPopupView=true</t>
  </si>
  <si>
    <t>https://community.secop.gov.co/Public/Tendering/OpportunityDetail/Index?noticeUID=CO1.NTC.3642041&amp;isFromPublicArea=True&amp;isModal=true&amp;asPopupView=true</t>
  </si>
  <si>
    <t>https://community.secop.gov.co/Public/Tendering/OpportunityDetail/Index?noticeUID=CO1.NTC.3579651&amp;isFromPublicArea=True&amp;isModal=true&amp;asPopupView=true</t>
  </si>
  <si>
    <t>https://community.secop.gov.co/Public/Tendering/OpportunityDetail/Index?noticeUID=CO1.NTC.3613160&amp;isFromPublicArea=True&amp;isModal=true&amp;asPopupView=true</t>
  </si>
  <si>
    <t>https://community.secop.gov.co/Public/Tendering/OpportunityDetail/Index?noticeUID=CO1.NTC.3338627&amp;isFromPublicArea=True&amp;isModal=true&amp;asPopupView=true</t>
  </si>
  <si>
    <t>https://community.secop.gov.co/Public/Tendering/OpportunityDetail/Index?noticeUID=CO1.NTC.3554071&amp;isFromPublicArea=True&amp;isModal=true&amp;asPopupView=true</t>
  </si>
  <si>
    <t>https://community.secop.gov.co/Public/Tendering/OpportunityDetail/Index?noticeUID=CO1.NTC.2610238&amp;isFromPublicArea=True&amp;isModal=true&amp;asPopupView=true</t>
  </si>
  <si>
    <t>https://community.secop.gov.co/Public/Tendering/OpportunityDetail/Index?noticeUID=CO1.NTC.2707274&amp;isFromPublicArea=True&amp;isModal=true&amp;asPopupView=true</t>
  </si>
  <si>
    <t>https://community.secop.gov.co/Public/Tendering/OpportunityDetail/Index?noticeUID=CO1.NTC.3338305&amp;isFromPublicArea=True&amp;isModal=true&amp;asPopupView=true</t>
  </si>
  <si>
    <t>https://community.secop.gov.co/Public/Tendering/OpportunityDetail/Index?noticeUID=CO1.NTC.2538929&amp;isFromPublicArea=True&amp;isModal=true&amp;asPopupView=true</t>
  </si>
  <si>
    <t>https://community.secop.gov.co/Public/Tendering/OpportunityDetail/Index?noticeUID=CO1.NTC.3338407&amp;isFromPublicArea=True&amp;isModal=true&amp;asPopupView=true</t>
  </si>
  <si>
    <t>https://community.secop.gov.co/Public/Tendering/OpportunityDetail/Index?noticeUID=CO1.NTC.3406730&amp;isFromPublicArea=True&amp;isModal=true&amp;asPopupView=true</t>
  </si>
  <si>
    <t>https://community.secop.gov.co/Public/Tendering/OpportunityDetail/Index?noticeUID=CO1.NTC.3307688&amp;isFromPublicArea=True&amp;isModal=true&amp;asPopupView=true</t>
  </si>
  <si>
    <t>https://community.secop.gov.co/Public/Tendering/OpportunityDetail/Index?noticeUID=CO1.NTC.3362903&amp;isFromPublicArea=True&amp;isModal=true&amp;asPopupView=true</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</si>
  <si>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</si>
  <si>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</si>
  <si>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</si>
  <si>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</si>
  <si>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</si>
  <si>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TVEC</t>
  </si>
  <si>
    <t>https://colombiacompra.gov.co/tienda-virtual-del-estado-colombiano/ordenes-compra/86711</t>
  </si>
  <si>
    <t>https://colombiacompra.gov.co/tienda-virtual-del-estado-colombiano/ordenes-compra/94057</t>
  </si>
  <si>
    <t>https://www.colombiacompra.gov.co/tienda-virtual-del-estado-colombiano/ordenes-compra/103019</t>
  </si>
  <si>
    <t>https://www.colombiacompra.gov.co/tienda-virtual-del-estado-colombiano/ordenes-compra/98219</t>
  </si>
  <si>
    <t>https://colombiacompra.gov.co/tienda-virtual-del-estado-colombiano/ordenes-compra/88897</t>
  </si>
  <si>
    <t>https://community.secop.gov.co/Public/Tendering/OpportunityDetail/Index?noticeUID=CO1.NTC.3199270&amp;isFromPublicArea=True&amp;isModal=true&amp;asPopupView=true</t>
  </si>
  <si>
    <t>Secretaría Distrital de Hacienda
Gestión Contractual Enero 2023 - Informe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</si>
</sst>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0" xfId="1" applyNumberFormat="1" applyFont="1"/>
    <xf numFmtId="0" fontId="0" fillId="0" borderId="28" xfId="0" applyFont="1" applyBorder="1" applyAlignment="1">
      <alignment horizontal="center" vertical="center" wrapText="1"/>
    </xf>
    <xf numFmtId="0" fontId="0" fillId="5" borderId="29" xfId="0" applyFont="1"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9" xfId="0" applyBorder="1" applyAlignment="1">
      <alignment horizontal="left" inden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68">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0" formatCode="General"/>
    </dxf>
    <dxf>
      <numFmt numFmtId="0" formatCode="General"/>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dxf>
    <dxf>
      <alignment horizontal="left"/>
    </dxf>
    <dxf>
      <alignment horizontal="left"/>
    </dxf>
    <dxf>
      <alignment horizontal="left"/>
    </dxf>
    <dxf>
      <alignment horizontal="left"/>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right" readingOrder="0"/>
    </dxf>
    <dxf>
      <alignment horizontal="righ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230</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3276602</xdr:colOff>
      <xdr:row>7</xdr:row>
      <xdr:rowOff>85725</xdr:rowOff>
    </xdr:from>
    <xdr:to>
      <xdr:col>7</xdr:col>
      <xdr:colOff>28577</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2" y="1866900"/>
          <a:ext cx="2066925" cy="409575"/>
          <a:chOff x="6705600" y="2047875"/>
          <a:chExt cx="1195553"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81014" y="2095500"/>
            <a:ext cx="9201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01/01/2023 - 31/01/2023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4983.333578124999" createdVersion="6" refreshedVersion="6" minRefreshableVersion="3" recordCount="230" xr:uid="{00000000-000A-0000-FFFF-FFFF1E000000}">
  <cacheSource type="worksheet">
    <worksheetSource name="Contratos"/>
  </cacheSource>
  <cacheFields count="29">
    <cacheField name="VIGENCIA" numFmtId="0">
      <sharedItems containsSemiMixedTypes="0" containsString="0" containsNumber="1" containsInteger="1" minValue="2016" maxValue="2023" count="7">
        <n v="2016"/>
        <n v="2021"/>
        <n v="2022"/>
        <n v="2023"/>
        <n v="2019" u="1"/>
        <n v="2020" u="1"/>
        <n v="2017" u="1"/>
      </sharedItems>
    </cacheField>
    <cacheField name="NÚMERO CONTRATO" numFmtId="0">
      <sharedItems containsMixedTypes="1" containsNumber="1" containsInteger="1" minValue="210376" maxValue="230100"/>
    </cacheField>
    <cacheField name="PORTAL CONTRATACION" numFmtId="0">
      <sharedItems count="5">
        <s v="SECOP-I"/>
        <s v="SECOP-II"/>
        <s v="TVEC"/>
        <s v="SECOP_I" u="1"/>
        <s v="SECOP_II" u="1"/>
      </sharedItems>
    </cacheField>
    <cacheField name="URL SECOP" numFmtId="0">
      <sharedItems/>
    </cacheField>
    <cacheField name="PROCESO SELECCIÓN" numFmtId="0">
      <sharedItems count="11">
        <s v="Directa Otras Causales"/>
        <s v="Mínima Cuantía"/>
        <s v="Licitación Pública"/>
        <s v="Selección Abreviada - Subasta Inversa"/>
        <s v="Directa Prestacion Servicios Profesionales y Apoyo a la Gestión"/>
        <s v="Selección Abreviada - Menor Cuantía"/>
        <s v="Selección Abreviada - Acuerdo Marco"/>
        <s v="Directa Prestacion Serv para Ejecución de Trabajos Artísticos "/>
        <s v="Concurso de Méritos Abierto"/>
        <s v="Operaciones Conexas de Crédito Público" u="1"/>
        <s v="Régimen Especial - Régimen Especial" u="1"/>
      </sharedItems>
    </cacheField>
    <cacheField name="CLASE CONTRATO" numFmtId="0">
      <sharedItems/>
    </cacheField>
    <cacheField name="DEPENDENCIA DESTINO" numFmtId="0">
      <sharedItems/>
    </cacheField>
    <cacheField name="NOMBRE UNIDAD EJECUTORA" numFmtId="0">
      <sharedItems containsMixedTypes="1" containsNumber="1" containsInteger="1" minValue="0" maxValue="0"/>
    </cacheField>
    <cacheField name="OBJETO" numFmtId="0">
      <sharedItems longText="1"/>
    </cacheField>
    <cacheField name="NIT CONTRATISTA" numFmtId="0">
      <sharedItems containsSemiMixedTypes="0" containsString="0" containsNumber="1" containsInteger="1" minValue="10267575" maxValue="1021044002001"/>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01-02T00:00:00" maxDate="2023-02-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6-08-02T00:00:00" maxDate="2023-01-20T00:00:00"/>
    </cacheField>
    <cacheField name="Fecha de Inicio" numFmtId="14">
      <sharedItems containsSemiMixedTypes="0" containsNonDate="0" containsDate="1" containsString="0" minDate="2016-08-02T00:00:00" maxDate="2023-01-26T00:00:00"/>
    </cacheField>
    <cacheField name="Plazo Inicial (dias)" numFmtId="0">
      <sharedItems containsSemiMixedTypes="0" containsString="0" containsNumber="1" containsInteger="1" minValue="30" maxValue="3600"/>
    </cacheField>
    <cacheField name="Fecha Finalizacion Programada" numFmtId="14">
      <sharedItems containsSemiMixedTypes="0" containsNonDate="0" containsDate="1" containsString="0" minDate="2022-11-23T00:00:00" maxDate="2026-08-02T00:00:00"/>
    </cacheField>
    <cacheField name="Valor del Contrato_x000a_inical" numFmtId="0">
      <sharedItems containsSemiMixedTypes="0" containsString="0" containsNumber="1" containsInteger="1" minValue="0" maxValue="3253171449"/>
    </cacheField>
    <cacheField name="dias ejecutados" numFmtId="0">
      <sharedItems containsSemiMixedTypes="0" containsString="0" containsNumber="1" containsInteger="1" minValue="6" maxValue="2373"/>
    </cacheField>
    <cacheField name="% Ejecución" numFmtId="0">
      <sharedItems containsSemiMixedTypes="0" containsString="0" containsNumber="1" minValue="1.8" maxValue="100"/>
    </cacheField>
    <cacheField name="Recursos totales Ejecutados o pagados" numFmtId="0">
      <sharedItems containsSemiMixedTypes="0" containsString="0" containsNumber="1" containsInteger="1" minValue="0" maxValue="2300000000"/>
    </cacheField>
    <cacheField name="Recursos pendientes de ejecutar." numFmtId="164">
      <sharedItems containsSemiMixedTypes="0" containsString="0" containsNumber="1" containsInteger="1" minValue="0" maxValue="3608571232"/>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558753613"/>
    </cacheField>
    <cacheField name="Vr. Total con Adiciones" numFmtId="164">
      <sharedItems containsSemiMixedTypes="0" containsString="0" containsNumber="1" containsInteger="1" minValue="0" maxValue="3608571233"/>
    </cacheField>
    <cacheField name="Plazo total con prorrogas " numFmtId="0">
      <sharedItems containsSemiMixedTypes="0" containsString="0" containsNumber="1" containsInteger="1" minValue="30" maxValue="3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x v="0"/>
    <s v="160191-0-2016"/>
    <x v="0"/>
    <s v="https://www.contratos.gov.co/consultas/detalleProceso.do?numConstancia=16-12-5416944"/>
    <x v="0"/>
    <s v="Prestación de Servicios"/>
    <s v="SUBD. ADMINISTRATIVA Y FINANCIERA"/>
    <s v="0111-01"/>
    <s v="Aunar esfuerzos administrativos para permitir la instalación ypermanencia de los equipos de telecomunicaciones de alta tecnología (radioenlaces) en las instalaciones del edificio del Centro Administrativo Distrital - CAD, con el apoyo permanente de la Red deInvestigaciones de Tecnología Avanzada RITA en representación de laUniversidad Distrital Francisco José de Caldas."/>
    <n v="899999230"/>
    <s v="UNIVERSIDAD DISTRITAL FRANCISCO JOSE DE CALDAS"/>
    <s v="SUBDIRECTOR TECNICO - SUBD. ADMINISTRATIVA Y FINANCIERA"/>
    <s v="N/A"/>
    <d v="2023-01-30T00:00:00"/>
    <s v="La Universidad Distrital cumple con los parametros establecidos en elconvenio interadministrativo."/>
    <s v="  OBLIGACIÓN   CUMPLIMIENTO1  Coordinar, controlar y ejecutar la instalación y puesta en marcha delos radioenlaces objeto del convenio.  Instalación realizada de cuatro (4) antenas PtP (punto a punto) y unequipo con dos (2) antenas PtMP (punto a multipunto), distribuidos entres (3) mástiles ubicados en la terraza del edificio del &quot;CentroAdministrativo Distrital - CAD&quot; localizado en la dirección Av. El Dorado# 29 - 29 de Bogotá.(ver página 13 del informe 2021 adjunto)2  Realizar con recursos propios, en caso de requerirlo y en laoportunidad que se estime conveniente el mantenimiento, soporte y/o eldesarrollo de nuevas funcionalidades que se pretenda llevar a cabo através de los equipos y antenas, así como el retiro de los mismos unavez finalizado el convenio.  Visita a campo para la realización demantenimiento preventivo de los equipos de radioenlace instalados en laterraza del Centro Administrativo Distrital con el objeto de revisar ydiagnosticar el estado físico (hardware) y lógico (conexión ytransferencia de datos) de los mismos.(ver informe 2022 adjunto)3  Solicitar información para llevar a cabo cualquier cambio y/o mejorasque se requiera realizar tanto para los equipos y antenas, como para losespacios que estos ocuparán al interior del CAD.  Se cuenta con un canalde comunicación entre las partes mediante correo electrónico,convirtiéndose este último en un registro o soporte que sustenta dichaactividad de comunicación.(ver correo electrónico o archivo adjunto &quot;TrabajoCertificado-CAD&quot; comomuestra de cumplimiento de esta actividad)4  Disponer de un equipo de trabajo calificado que posea la experienciay conocimiento para realizar la recepción, reinstalación, configuración,puesta en marcha, administración, mantenimiento y desinstalación de losequipos y antenas con el objeto de obtener autonomía técnica y operativapara su continuo funcionamiento.  Disposición de personal preparado y calificado para el desarrollo deactividades relativas al manejo, configuración y mantenimiento de losequipos de telecomunicaciones alojados en el CAD para efectos deadministración de los radioenlaces, .(ver certificaciones-personalRITA-trabajo-CAD / 2022)5  Cumplir con lo dispuesto en el documento denominado “Resumen deProyecto: Conexión Universidad Distrital Francisco José de Caldasmediante enlaces de última tecnología y alta velocidad”, respecto de lainstalación de los equipos y antenas o radio enlaces que interconectaránlas diferentes sedes de la Universidad Distrital Francisco José deCaldas.  Cumplimiento con el despliegue e instalación de radioenlaces,distribuidos en sedes de la Universidad Distrital Francisco José deCaldas, al igual que en las instalaciones del CAD como punto estratégicode comunicación, en aras de lograr mediante enlaces RF y alta velocidadla interconexión de las diferentes sedes de la Universidad Distrital.(ver informe adjunto 2021, en especial pág. 12 y 13)6  Gestionar ante el supervisor de la SDH, las autorizaciones de accesoa la cubierta torre A del CAD de los técnicos autorizados por elsupervisor de RITA.  Gestión de solicitudes emitidas desde RITA ante elsupervisor de la SDH, para la obtención de información, documentación yformatos requeridos para el cumplimiento con los protocolos de acceso alas instalaciones del CAD.(ver archivo adjunto &quot;certificaciones-personalRITA-trabajo-CAD / 2022 /F.SOLICITUD DE ACCESO E INTERVENCIÓN EN ZONAS DE ACCESO RESTRINGIDO DELA SDH Y EL CAD 116-F.15_5_20220630_110235&quot;)7  No ceder en forma total ni parcial los permisos o autorizaciones queconforman el presente convenio a ninguna persona natural o jurídica,pública o privada, sin la previa autorización expresa y escrita de laSDH.  A fecha de entrega de este informe, no se ha realizado ningún tipo deproceso de cesión desde RITA.8  Tomar las medidas necesarias para garantizar la seguridad delpersonal a su cargo que por razón del objeto de este convenio debadesplazarse a la terraza del Centro Administrativo Distrital y ademástenga contacto con los equipos y antenas, de conformidad con lasrecomendaciones del supervisor designado para el caso, quien podráademás ordenar cualquier otra medida adicional que considere necesaria.La Universidad Distrital Francisco José de Caldas deberá responsabilizara una persona de su organización, aprobada por el supervisor, para velarpor el cumplimiento de dichas medidas.  Obtención de certificados,avales, y permisos necesarios (certificados de cursos de alturas,diligenciamiento del formato de ATS (Análisis de Trabajo Seguro)manejado por el &quot;Sistema de Gestión de la Seguridad y Salud en elTrabajo - SG-SST&quot; de la Universidad Distrital, cumplimiento con losaportes a salud, pensión y ARL), como adopción de medidas de seguridadpara el personal de RITA, yendo en concordancia con los lineamientos yrequerimientos de seguridad y acceso solicitados por el CAD.(ver certificaciones-personalRITA-trabajo-CAD / 2022)9  Cumplir las recomendaciones exigidas por el Distrito Capital y enespecial por parte de las Secretarías Distrital de Planeación y deHacienda en cuanto a normas técnicas, ambientales y de comunicacionesque se requieran.  Cumplimiento con las recomendaciones y la normativavigente que aplica para este caso en concreto sobre la instalación y usode equipamiento de comunicación inalámbrica, como, por ejemplo, lainstalación de los mástiles que dan soporte y sustento a losradioenlaces cumplen con lo estipulado en el Artículo 14 del Decreto 676de 2011: &quot;De la exención de permiso urbanístico&quot;(ver informe 2021 adjunto, en especial pág. 17 y 18)10  Asumir cualquier incumplimiento en relación con las normas yrestricciones establecidas por el Ministerio de de Tecnologías de laInformación y las Comunicaciones en calidad de propietario de losequipos y antenas  A la fecha, y tal como lo estipula este convenio, laUniversidad Distrital está asumiendo dicha responsabilidad.(Convenio CAD - UD 160191-2016)11  Responder por los daños que se llegaren a generar en lasinstalaciones del CAD, por causa de los equipos y antenas y devolver elsitio prestado en el mismo estado en que se le entregó inicialmenteantes de que se instalaran los equipos y antenas, una vez finalizado elconvenio.  A la fecha, y tal como lo estipula este convenio, laUniversidad Distrital está asumiendo dicha responsabilidad.(Convenio CAD - UD 160191-2016)12  Informar inmediatamente a la SDH acerca de cualquier actividaddolosa, usurpación, uso indebido, o cualquier tipo de infraccionesllevadas a cabo mediante el uso de los equipos.   A la fecha, no se hapresentado actividad dolosa, de usurpación, uso indebido o cualquiertipo de infracción que se haya llevado a cabo mediante el uso de losradioenlaces instalados.13  Informar al Supervisor de la SDH las situaciones que puedan afectarla correcta ejecución del Convenio dentro de los diez (10) díassiguientes a su ocurrencia.   A la fecha, no se han presentadosituaciones que afecten la correcta ejecución del Convenio, salvonaturalmente las derivadas a causa de la emergencia sanitaria vividadurante los años 2020 y 2021 por la pandemia.14  Entregar a la SDH un informe anual del estado en que se encuentranlas antenas para que en caso de que se requiera de algún cambio,soporte, aditamento adicional, etc, se comunique previamente de ello ala SDH.  Mediante el presente, se da alcance al SDH de documento pdf conel informe anual correspondiente al año 2022, detallando el estado delos radioenlaces como resultado de la visita a campo realizada a finalesdel mes de agosto de dicho año.(ver informe 2022 adjunto )15  Designar y mantener un Supervisor del Convenio por parte de laUniversidad.  Se mantiene un supervisor por parte de la Universidad Distrital talcomo se especifica en el documento del convenio.(ver convenio adjunto)16  Realizar seguimiento a la ejecución del Convenio  A la luz de lainformación y documentación entregada mediante el presente informe, seevidencia la realización y ejecución del convenio.(ver informe 2022 adjunto )17  Realizar la solicitud de renovación del convenio si fuese necesario.  Hasta el momento, no se ha visto la necesidad de renovación delconvenio."/>
    <d v="2016-08-02T00:00:00"/>
    <d v="2016-08-02T00:00:00"/>
    <n v="3600"/>
    <d v="2026-08-01T00:00:00"/>
    <n v="0"/>
    <n v="2373"/>
    <n v="65"/>
    <n v="0"/>
    <n v="0"/>
    <n v="0"/>
    <n v="0"/>
    <n v="0"/>
    <n v="3600"/>
  </r>
  <r>
    <x v="1"/>
    <n v="210525"/>
    <x v="1"/>
    <s v="https://community.secop.gov.co/Public/Tendering/OpportunityDetail/Index?noticeUID=CO1.NTC.2342201&amp;isFromPublicArea=True&amp;isModal=true&amp;asPopupView=true"/>
    <x v="1"/>
    <s v="Prestación de Servicios"/>
    <s v="OF. OPERACION SISTEMA GESTION DOCUMENTAL"/>
    <s v="0111-01"/>
    <s v="Proveer el servicio de soporte y mantenimiento del software Eyes &lt;(&gt;&amp;&lt;)&gt;Hands for FORMS de propiedad de la Secretaría Distrital de Hacienda"/>
    <n v="900583318"/>
    <s v="E CAPTURE SAS"/>
    <s v="JEFE DE OFICINA - OF. OPERACION SISTEMA GESTION DOCUMENTAL"/>
    <s v="N/A"/>
    <d v="2023-01-11T00:00:00"/>
    <s v="El contratista cumplió con las obligaciones generales establecidas en elanexo técnico del contrato.En cumplimiento del Artículo 50 de la Ley 789 de 2002, se verifica y sedeja constancia que el contratista presentó para pago certificaciónemitida por el Representante legal en donde consta que se encuentra aldía en el pago de las obligaciones en Seguridad Social (salud y pensión)y aportes parafiscales."/>
    <s v="Del 1 al 31 de diciembre de 2022 se realizó mantenimiento y backup a lasdiferentes bases de datos de Eyes and Hands Forms que se encuentran enproducción en la SDH.Durante el mes de noviembre se realizó la visita mensual técnica N° 13con el fin de adelantar el seguimiento al uso y adecuado funcionamientodel aplicativo de acuerdo con los parámetros establecidos dentro delcontrato, y los desarrollos que se tienen en producción en la SDH.El propósito de la visita fue dar mantenimiento preventivo al software,para lo cual se adelantaron las siguientes acciones:Mantenimiento de las Bases de datos.Verificación del correcto funcionamiento de FORMS, DLL y aplicativos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Así mismo, se adelantaron pruebas de los webservice de entrada y salidade manera interna en el módulo FORMS."/>
    <d v="2021-11-22T00:00:00"/>
    <d v="2021-11-30T00:00:00"/>
    <n v="360"/>
    <d v="2023-02-28T00:00:00"/>
    <n v="51993820"/>
    <n v="427"/>
    <n v="93.85"/>
    <n v="56326639"/>
    <n v="8665636"/>
    <n v="1"/>
    <n v="12998455"/>
    <n v="64992275"/>
    <n v="450"/>
  </r>
  <r>
    <x v="1"/>
    <n v="210376"/>
    <x v="1"/>
    <s v="https://community.secop.gov.co/Public/Tendering/OpportunityDetail/Index?noticeUID=CO1.NTC.2047595&amp;isFromPublicArea=True&amp;isModal=true&amp;asPopupView=true"/>
    <x v="2"/>
    <s v="Prestación de Servicios"/>
    <s v="OF. ASESORA DE COMUNICACIONES"/>
    <s v="0111-01"/>
    <s v="PRESTAR LOS SERVICIOS INTEGRALES DE CENTRAL MEDIOS PARA LA PLANEACIÓN,PRODUCCIÓN Y EJECUCIÓN DE COMPAÑAS DE DIVULGACIÓN, IMPRESOS, MATERIALP.O.P, VIDEOS Y PIEZAS INSTITUCIONALES A FIN DE DIVULGAR CONTENIDOS DELA SECRETARÍA DISTRITAL DE HACIENDA, DE CONFORMIDAD CON LO ESTABLECIDOEN EL PLIEGO DE CONDICIONES"/>
    <n v="901510528"/>
    <s v="UNION TEMPORAL SM - CM"/>
    <s v="JEFE DE OFICINA ASESORA - OF. ASESORA DE COMUNICACIONES"/>
    <s v="N/A"/>
    <d v="2023-01-10T00:00:00"/>
    <s v="Recibo a satisfacción de los servicios integrales requeridos para laestructuración, negociación y ejecución de los planes de medios(Campañas), (videos) y entrega de material P.O.P. Durante el periodo delmes de diciembre de 2022. 2. Análisis Técnico y Financiero: Certificoque los servicios cumplen con lo requerido y aprobado por la OficinaAsesora de Comunicaciones en los aspectos técnicos y que los valoresfacturados son acordes con los precios del mercado y la propuesta"/>
    <s v="Recibo a satisfacción de los servicios integrales requeridos para laestructuración, negociación y ejecución de los planes de medios(Campañas), (videos) y entrega de material P.O.P. Durante el periodo delmes de diciembre de 2022. 2. Análisis Técnico y Financiero: Certificoque los servicios cumplen con lo requerido y aprobado por la OficinaAsesora de Comunicaciones en los aspectos técnicos y que los valoresfacturados son acordes con los precios del mercado y la propuesta"/>
    <d v="2021-08-18T00:00:00"/>
    <d v="2021-09-01T00:00:00"/>
    <n v="360"/>
    <d v="2023-04-15T00:00:00"/>
    <n v="1435601000"/>
    <n v="517"/>
    <n v="87.48"/>
    <n v="1574188591"/>
    <n v="206412409"/>
    <n v="2"/>
    <n v="495000000"/>
    <n v="1930601000"/>
    <n v="584"/>
  </r>
  <r>
    <x v="1"/>
    <n v="210550"/>
    <x v="1"/>
    <s v="https://community.secop.gov.co/Public/Tendering/OpportunityDetail/Index?noticeUID=CO1.NTC.2259108&amp;isFromPublicArea=True&amp;isModal=true&amp;asPopupView=true"/>
    <x v="3"/>
    <s v="Prestación de Servicios"/>
    <s v="OF. ASESORA DE COMUNICACIONES"/>
    <s v="0111-01"/>
    <s v="Objeto: Prestar los servicios para la publicación de los avisoscorrientes, edictos y notificaciones que requieran las distintas áreasde la Secretaria Distrital de Hacienda, en un periódico de ampliacirculación nacional."/>
    <n v="900185196"/>
    <s v="MEDIA AGENCY LTDA"/>
    <s v="JEFE DE OFICINA ASESORA - OF. ASESORA DE COMUNICACIONES"/>
    <s v="N/A"/>
    <d v="2023-01-10T00:00:00"/>
    <s v="Servicio recibido: Publicación de los avisos corrientes, edictos ynotificaciones requeridos por las distintas áreas de la SecretaríaDistrital de Hacienda, en un periódico de amplia circulación nacionaldurante el periodo comprendido en el mes de diciembre de 2022 2.Análisis Técnico y    Financiero: Certifico que los servicios cumplencon los requisitos técnicos y    que los valores facturados por elcontratista se encuentran acorde con lo establecido en el contrato y enla propuesta económica presentada"/>
    <s v="Servicio recibido: Publicación de los avisos corrientes, edictos ynotificaciones requeridos por las distintas áreas de la SecretaríaDistrital de Hacienda, en un periódico de amplia circulación nacionaldurante el periodo comprendido en el mes de diciembre de 2022 2.Análisis Técnico y    Financiero: Certifico que los servicios cumplencon los requisitos técnicos y    que los valores facturados por elcontratista se encuentran acorde con lo establecido en el contrato y enla propuesta económica presentada"/>
    <d v="2021-12-09T00:00:00"/>
    <d v="2021-12-20T00:00:00"/>
    <n v="120"/>
    <d v="2023-03-31T00:00:00"/>
    <n v="297127540"/>
    <n v="407"/>
    <n v="87.34"/>
    <n v="270099835"/>
    <n v="127027705"/>
    <n v="1"/>
    <n v="100000000"/>
    <n v="397127540"/>
    <n v="459"/>
  </r>
  <r>
    <x v="1"/>
    <n v="210482"/>
    <x v="1"/>
    <s v="https://community.secop.gov.co/Public/Tendering/OpportunityDetail/Index?noticeUID=CO1.NTC.2335800&amp;isFromPublicArea=True&amp;isModal=true&amp;asPopupView=true"/>
    <x v="0"/>
    <s v="Compraventa"/>
    <s v="OF. ASESORA DE COMUNICACIONES"/>
    <s v="0111-01"/>
    <s v="Suscripción al diario La República para la Secretaría Distrital deHacienda"/>
    <n v="901017183"/>
    <s v="EDITORIAL LA REPUBLICA SAS"/>
    <s v="JEFE DE OFICINA ASESORA - OF. ASESORA DE COMUNICACIONES"/>
    <s v="N/A"/>
    <d v="2023-01-10T00:00:00"/>
    <s v="Se dio cumplimiento al objeto contractual"/>
    <s v="Se dio cumplimiento al objeto contractual"/>
    <d v="2021-11-04T00:00:00"/>
    <d v="2021-11-23T00:00:00"/>
    <n v="360"/>
    <d v="2022-11-23T00:00:00"/>
    <n v="1304000"/>
    <n v="365"/>
    <n v="100"/>
    <n v="1304000"/>
    <n v="0"/>
    <n v="0"/>
    <n v="0"/>
    <n v="1304000"/>
    <n v="360"/>
  </r>
  <r>
    <x v="1"/>
    <n v="210548"/>
    <x v="1"/>
    <s v="https://community.secop.gov.co/Public/Tendering/OpportunityDetail/Index?noticeUID=CO1.NTC.2259108&amp;isFromPublicArea=True&amp;isModal=true&amp;asPopupView=true"/>
    <x v="0"/>
    <s v="Suscripción"/>
    <s v="OF. ASESORA DE COMUNICACIONES"/>
    <s v="0111-01"/>
    <s v="Suscripción al diario El Espectador para la Secretaría Distrital deHacienda."/>
    <n v="860007590"/>
    <s v="COMUNICAN S A"/>
    <s v="JEFE DE OFICINA ASESORA - OF. ASESORA DE COMUNICACIONES"/>
    <s v="N/A"/>
    <d v="2023-01-10T00:00:00"/>
    <s v="Se cumplio a satisfacción el objeto contratual"/>
    <s v="Se cumplio a satisfacción el objeto contratual"/>
    <d v="2021-12-16T00:00:00"/>
    <d v="2021-12-31T00:00:00"/>
    <n v="360"/>
    <d v="2022-12-31T00:00:00"/>
    <n v="1740000"/>
    <n v="365"/>
    <n v="100"/>
    <n v="1740000"/>
    <n v="0"/>
    <n v="0"/>
    <n v="0"/>
    <n v="1740000"/>
    <n v="360"/>
  </r>
  <r>
    <x v="1"/>
    <n v="210500"/>
    <x v="1"/>
    <s v="https://community.secop.gov.co/Public/Tendering/OpportunityDetail/Index?noticeUID=CO1.NTC.2292587&amp;isFromPublicArea=True&amp;isModal=true&amp;asPopupView=true"/>
    <x v="1"/>
    <s v="Prestación de Servicios"/>
    <s v="SUBD. ADMINISTRATIVA Y FINANCIERA"/>
    <s v="0111-01"/>
    <s v="Prestar servicios de aseo,  limpieza y mantenimientos menores para losvehículos de la Secretaria Distrital de Hacienda"/>
    <n v="800250589"/>
    <s v="CENTRO CAR 19 LIMITADA"/>
    <s v="TECNICO OPERATIVO - SUBD. ADMINISTRATIVA Y FINANCIERA"/>
    <s v="N/A"/>
    <d v="2023-01-15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1-10-26T00:00:00"/>
    <d v="2021-11-09T00:00:00"/>
    <n v="210"/>
    <d v="2023-05-09T00:00:00"/>
    <n v="19500000"/>
    <n v="448"/>
    <n v="82.05"/>
    <n v="24265475"/>
    <n v="4734525"/>
    <n v="1"/>
    <n v="9500000"/>
    <n v="29000000"/>
    <n v="540"/>
  </r>
  <r>
    <x v="1"/>
    <n v="210402"/>
    <x v="1"/>
    <s v="https://community.secop.gov.co/Public/Tendering/OpportunityDetail/Index?noticeUID=CO1.NTC.2143740&amp;isFromPublicArea=True&amp;isModal=true&amp;asPopupView=true"/>
    <x v="3"/>
    <s v="Prestación de Servicios"/>
    <s v="SUBD. INFRAESTRUCTURA TIC"/>
    <s v="0111-01"/>
    <s v="Suministro de certificados para servidor y sitio seguro, firma digitalde personas, así como el servicio de estampado cronológico y correoelectrónico certificado, para garantizar el firmado electrónico dedocumentos generados por la Secretaria Distrital de Hacienda"/>
    <n v="830084433"/>
    <s v="SOCIEDAD CAMERAL DE CERTIFICACION DIGITA L CERTICAMARA S A"/>
    <s v="PROFESIONAL ESPECIALIZADO - SUBD. INFRAESTRUCTURA TIC"/>
    <s v="N/A"/>
    <d v="2023-01-11T00:00:00"/>
    <s v="Actividades adelantadas durante el periodo reportado. Diciembre/2022Se realizó prorroga al contrato expediente S_MODI/2022/0000012546Item Descripción Cantidad1 Certificados token de firmas digitales 1202 Servicio de Estampado Cronológico 03 Correo electronico (Certimail) 278,2484 Certificados de firma PJEE 125 Certificados Secure Site 26 Certificados Secure Site con EV 157 Certificados Wildcard 6"/>
    <s v="Actividades adelantadas durante el periodo reportado. Diciembre/2022Se realizó prorroga al contrato expediente S_MODI/2022/0000012546Item Descripción Cantidad1 Certificados token de firmas digitales 1202 Servicio de Estampado Cronológico 03 Correo electronico (Certimail) 278,2484 Certificados de firma PJEE 125 Certificados Secure Site 26 Certificados Secure Site con EV 157 Certificados Wildcard 6"/>
    <d v="2021-09-01T00:00:00"/>
    <d v="2021-09-07T00:00:00"/>
    <n v="360"/>
    <d v="2023-02-28T00:00:00"/>
    <n v="194853153"/>
    <n v="511"/>
    <n v="94.81"/>
    <n v="0"/>
    <n v="194853153"/>
    <n v="1"/>
    <n v="0"/>
    <n v="194853153"/>
    <n v="531"/>
  </r>
  <r>
    <x v="1"/>
    <n v="210536"/>
    <x v="1"/>
    <s v="https://community.secop.gov.co/Public/Tendering/OpportunityDetail/Index?noticeUID=CO1.NTC.2348780&amp;isFromPublicArea=True&amp;isModal=true&amp;asPopupView=true"/>
    <x v="1"/>
    <s v="Prestación de Servicios"/>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1-12T00:00:00"/>
    <s v="Durante el periodo comprendido entre el 1 y el 31 de diciembre, elcontratista cumplió con las condiciones y obligaciones del contrato asícomo del Anexo 1. Especificaciones Técnicas"/>
    <s v="Durante el periodo comprendido entre el 1 y el 31 de diciembre, elcontratista cumplió con las condiciones y obligaciones del contrato asícomo del Anexo 1. Especificaciones Técnicas"/>
    <d v="2021-11-26T00:00:00"/>
    <d v="2021-12-27T00:00:00"/>
    <n v="180"/>
    <d v="2023-03-01T00:00:00"/>
    <n v="87263000"/>
    <n v="400"/>
    <n v="93.24"/>
    <n v="110003730"/>
    <n v="25259270"/>
    <n v="2"/>
    <n v="48000000"/>
    <n v="135263000"/>
    <n v="426"/>
  </r>
  <r>
    <x v="1"/>
    <n v="210523"/>
    <x v="1"/>
    <s v="https://community.secop.gov.co/Public/Tendering/OpportunityDetail/Index?noticeUID=CO1.NTC.2396437&amp;isFromPublicArea=True&amp;isModal=true&amp;asPopupView=true"/>
    <x v="0"/>
    <s v="Convenio Interadministrativo"/>
    <s v="DESPACHO SECRETARIO DISTRITAL DE HDA."/>
    <s v="0111-01"/>
    <s v="Aunar esfuerzos entre la Secretaría Distrital de Planeación - SDP y laSecretaría Distrital de Hacienda – SHD para desarrollar accionesdirigidas a la actualización de información que permita identificarhogares pobres y vulnerables en desarrollo de la estrategia para mejorarla calidad del gasto público"/>
    <n v="899999061"/>
    <s v="FONDO DE DESARROLLO LOCAL DE RAFAEL URIB E"/>
    <s v="ASESOR - DESPACHO SECRETARIO DISTRITAL DE HDA."/>
    <s v="N/A"/>
    <d v="2023-01-16T00:00:00"/>
    <s v="El contratista ha cumplido con todas las obligaciones generales delcontrato incluyendo el acatamiento de la constitución, leyes, normas, yprocedimientos vigentes; la constitución de garantías pactadas; lautilización de pólizas requeridas; el cumplimiento del objeto delcontrato; el obrar con lealtad y buena fe; el reportar cualquiernovedad; guardar la reserva de información; acatar las instrucciones delsupervisor; y obligaciones de pagos parafiscales."/>
    <s v="Durante el mes de noviembre la SDP adelantó actividades para laaplicación de encuestas Sisbén luego de adjudicar el proceso delicitación a contratista en el mes de junio. Las acciones quedaronconsignadas en el Comité Técnico de Seguimiento al Convenio, en dónde sediscutió el avance en la aplicación de encuestas y expectativas denúmeros de encuestas a aplicar. Al cierre de noviembre el contratista harealizado aproximadamente 90 mil encuestas.- El contratista ha entregado informes bimestrales de actividades en elmarco del Comité Técnico de seguimiento del Convenio. Así mismo seencuentra elaborando el producto final de caracterización socioeconómicaDurante el mes de diciembre la SDP adelantó actividades para laaplicación de encuestas Sisbén luego de adjudicar el proceso delicitación a contratista en el mes de junio. Durante el mes de Diciembrela SDP hizo todas las encuestas previstas en el Convenio y ademásterminó el documento de análisis producto del Convenio. Este fueentregado a la Secretaría de Hacienda en el mes de Diciembre. Con estotermina la ejecución del Convenio- El contratista ha entregó informes bimestrales de actividades en elmarco del Comité Técnico de seguimiento del Convenio. Así mismo elaboróy enttegó el producto final de caracterización socioeconómica"/>
    <d v="2021-11-12T00:00:00"/>
    <d v="2021-11-22T00:00:00"/>
    <n v="360"/>
    <d v="2022-12-31T00:00:00"/>
    <n v="2334785843"/>
    <n v="404"/>
    <n v="100"/>
    <n v="2300000000"/>
    <n v="34785843"/>
    <n v="0"/>
    <n v="0"/>
    <n v="2334785843"/>
    <n v="399"/>
  </r>
  <r>
    <x v="1"/>
    <n v="210573"/>
    <x v="1"/>
    <s v="https://community.secop.gov.co/Public/Tendering/OpportunityDetail/Index?noticeUID=CO1.NTC.2259108&amp;isFromPublicArea=True&amp;isModal=true&amp;asPopupView=true"/>
    <x v="3"/>
    <s v="Prestación de Servicios"/>
    <s v="SUBD. INFRAESTRUCTURA TIC"/>
    <s v="0111-01"/>
    <s v="Proveer el outsourcing integral para los servicios de monitoreo yoperación del datacenter."/>
    <n v="830078090"/>
    <s v="SINERGY &amp; LOWELLS S.A.S."/>
    <s v="PROFESIONAL UNIVERSITARIO - SUBD. INFRAESTRUCTURA TIC"/>
    <s v="N/A"/>
    <d v="2023-01-17T00:00:00"/>
    <s v="El contratista cumplió a cabalidad con las obligaciones generales delcontrato."/>
    <s v="En la ejecución del presente contrato y en cumplimiento de lasobligaciones estipuladas en los estudios previos, se realizaron las siguientes actividades, las cuales se encuentran registradas en el informe de gestión mensual por parte del contratista y el cualcorresponde al periodo entre el 1 de noviembre de 2022 y el 28 denoviembre de 2022:Verificación Oficina VirtualVerificación DRUPALMonitoreo Cloud control, instancias de DBMonitoreo IP VPNVerificación Oficina VirtualMonitoreo Cloud control, instancias de DBEstadísticas Google Analytics - DrupalEstado oficinas virtuales, liquidadores y pagos PSERecorrido centros de cableadoMonitoreo de los servicios UPS, Aire en StruXureWareRevisión de las URLs de colas de reportesMonitoreo Cloud control, instancias de DBMonitoreo UIMMonitoreo Ecommerce y PINGValidación de URLs en general, archivos BAT de URLs - Check ListDataCenter.Pruebas de servicios de liquidadores Pagos PSERevisión de las URLs de colas de reportesMonitoreo de los servicios UPS, Aire en StruXureWareMonitoreo Cloud control, instancias de DBMonitoreo Alarmas CAAcompañamiento al personal SHDRecorrido de infraestructura en general y DataCenterPING sostenido start &quot;10.190.50.22&quot; ping 10.190.50.22 -t -l 1 –SapRouter InternoPING sostenido start &quot;10.190.50.60&quot; ping 10.190.50.60 -t -l 1 –SapRouter ExternoPING sostenido start &quot;10.190.132.19&quot; ping 10.190.132.19 -t -l 1 – CanalNuevas url a monitorear Balanceador Interno POPNuevas url a monitorear BACKOFFICE BALANCEADONuevas url a monitorear BACKOFFICE INTERNONueva url a monitorear HP1 ApacheNuevas url a monitorear (Node 1) TomcatNuevas url a monitorear WP1 WebdispatcherNueva url a monitorear POPNuevas url a monitorear BOBNuevas url a monitorear CRPNuevas url a monitorear BWP"/>
    <d v="2021-12-28T00:00:00"/>
    <d v="2022-01-14T00:00:00"/>
    <n v="210"/>
    <d v="2022-11-29T00:00:00"/>
    <n v="204995640"/>
    <n v="319"/>
    <n v="100"/>
    <n v="0"/>
    <n v="307493459"/>
    <n v="1"/>
    <n v="102497819"/>
    <n v="307493459"/>
    <n v="315"/>
  </r>
  <r>
    <x v="1"/>
    <n v="210528"/>
    <x v="1"/>
    <s v="https://community.secop.gov.co/Public/Tendering/OpportunityDetail/Index?noticeUID=CO1.NTC.2405297&amp;isFromPublicArea=True&amp;isModal=true&amp;asPopupView=true"/>
    <x v="0"/>
    <s v="Prestación de Servicios"/>
    <s v="SUBD. SOLUCIONES TIC"/>
    <s v="0111-01"/>
    <s v="Suscripción al derecho al uso de código de empresa para la SecretariaDistrital de Hacienda"/>
    <n v="800047326"/>
    <s v="LOGYCA / ASOCIACION"/>
    <s v="SUBDIRECTOR TECNICO - SUBD. SOLUCIONES TIC"/>
    <s v="N/A"/>
    <d v="2023-01-19T00:00:00"/>
    <s v="LOGYCA / ASOCIACION, en el mes cumplio con las obligaciones"/>
    <s v="Se cumple para el periodo"/>
    <d v="2021-11-25T00:00:00"/>
    <d v="2022-01-07T00:00:00"/>
    <n v="360"/>
    <d v="2023-01-07T00:00:00"/>
    <n v="7994420"/>
    <n v="365"/>
    <n v="100"/>
    <n v="7994420"/>
    <n v="0"/>
    <n v="0"/>
    <n v="0"/>
    <n v="7994420"/>
    <n v="360"/>
  </r>
  <r>
    <x v="1"/>
    <n v="210528"/>
    <x v="1"/>
    <s v="https://community.secop.gov.co/Public/Tendering/OpportunityDetail/Index?noticeUID=CO1.NTC.2405297&amp;isFromPublicArea=True&amp;isModal=true&amp;asPopupView=true"/>
    <x v="0"/>
    <s v="Prestación de Servicios"/>
    <s v="SUBD. SOLUCIONES TIC"/>
    <s v="0111-01"/>
    <s v="Suscripción al derecho al uso de código de empresa para la SecretariaDistrital de Hacienda"/>
    <n v="800047326"/>
    <s v="LOGYCA / ASOCIACION"/>
    <s v="SUBDIRECTOR TECNICO - SUBD. SOLUCIONES TIC"/>
    <s v="N/A"/>
    <d v="2023-01-19T00:00:00"/>
    <s v="LOGYCA / ASOCIACION, en el mes cumplio con las obligaciones"/>
    <s v="Se cumple para el periodo"/>
    <d v="2021-11-25T00:00:00"/>
    <d v="2022-01-07T00:00:00"/>
    <n v="360"/>
    <d v="2023-01-07T00:00:00"/>
    <n v="7994420"/>
    <n v="365"/>
    <n v="100"/>
    <n v="7994420"/>
    <n v="0"/>
    <n v="0"/>
    <n v="0"/>
    <n v="7994420"/>
    <n v="360"/>
  </r>
  <r>
    <x v="2"/>
    <n v="220554"/>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029437"/>
    <s v="JEYMY KATHERINE MUÑOZ MUÑOZ"/>
    <s v="SUBDIRECTOR TECNICO - SUBD. EDUCACION TRIBUTARIA Y SERVICIO"/>
    <s v="N/A"/>
    <d v="2023-01-19T00:00:00"/>
    <s v="Durante el mes de noviembre de 2022, el contratista cumplió con lasobligaciones generales estipuladas en los estudios previos."/>
    <s v="Durante el mes de noviembre de 2022, el contratista cumplió con lasobligaciones especiales estipuladas en los estudios previos."/>
    <d v="2022-09-01T00:00:00"/>
    <d v="2022-09-06T00:00:00"/>
    <n v="150"/>
    <d v="2023-02-06T00:00:00"/>
    <n v="18610000"/>
    <n v="147"/>
    <n v="96.08"/>
    <n v="10545667"/>
    <n v="8064333"/>
    <n v="0"/>
    <n v="0"/>
    <n v="18610000"/>
    <n v="150"/>
  </r>
  <r>
    <x v="2"/>
    <n v="220592"/>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198591"/>
    <s v="KARLA GIOVANNA GONZALEZ LOZANO"/>
    <s v="SUBDIRECTOR TECNICO - SUBD. EDUCACION TRIBUTARIA Y SERVICIO"/>
    <s v="N/A"/>
    <d v="2023-01-16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16"/>
    <d v="2023-02-27T00:00:00"/>
    <n v="13193067"/>
    <n v="133"/>
    <n v="83.13"/>
    <n v="11487067"/>
    <n v="1706000"/>
    <n v="1"/>
    <n v="4776800"/>
    <n v="17969867"/>
    <n v="158"/>
  </r>
  <r>
    <x v="2"/>
    <n v="220593"/>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1933372"/>
    <s v="ALEJANDRA  CHAVES GARCIA"/>
    <s v="SUBDIRECTOR TECNICO - SUBD. EDUCACION TRIBUTARIA Y SERVICIO"/>
    <s v="N/A"/>
    <d v="2023-01-16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16"/>
    <d v="2023-01-17T00:00:00"/>
    <n v="13193067"/>
    <n v="119"/>
    <n v="100"/>
    <n v="11487067"/>
    <n v="1706000"/>
    <n v="1"/>
    <n v="4776800"/>
    <n v="17969867"/>
    <n v="158"/>
  </r>
  <r>
    <x v="2"/>
    <n v="220595"/>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52738032"/>
    <s v="CAROLINA  DAZA IBAÑEZ"/>
    <s v="SUBDIRECTOR TECNICO - SUBD. EDUCACION TRIBUTARIA Y SERVICIO"/>
    <s v="N/A"/>
    <d v="2023-01-16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16"/>
    <d v="2023-01-25T00:00:00"/>
    <n v="13193067"/>
    <n v="127"/>
    <n v="100"/>
    <n v="11373333"/>
    <n v="1819734"/>
    <n v="1"/>
    <n v="4776800"/>
    <n v="17969867"/>
    <n v="158"/>
  </r>
  <r>
    <x v="2"/>
    <n v="220596"/>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15185"/>
    <s v="HENRY  GARZON AVIL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1T00:00:00"/>
    <n v="116"/>
    <d v="2023-02-28T00:00:00"/>
    <n v="13193067"/>
    <n v="132"/>
    <n v="82.5"/>
    <n v="11373333"/>
    <n v="1819734"/>
    <n v="1"/>
    <n v="4776800"/>
    <n v="17969867"/>
    <n v="158"/>
  </r>
  <r>
    <x v="2"/>
    <n v="220597"/>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67866395"/>
    <s v="KATIA SOFIA SENA BERROCAL"/>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16"/>
    <d v="2023-02-27T00:00:00"/>
    <n v="13193067"/>
    <n v="133"/>
    <n v="83.13"/>
    <n v="11487067"/>
    <n v="1706000"/>
    <n v="1"/>
    <n v="4776800"/>
    <n v="17969867"/>
    <n v="158"/>
  </r>
  <r>
    <x v="2"/>
    <n v="220599"/>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80851089"/>
    <s v="RAFAEL AUGUSTO MALAVER BERNAL"/>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16"/>
    <d v="2023-02-27T00:00:00"/>
    <n v="13193067"/>
    <n v="133"/>
    <n v="83.13"/>
    <n v="11487067"/>
    <n v="1706000"/>
    <n v="1"/>
    <n v="4776800"/>
    <n v="17969867"/>
    <n v="158"/>
  </r>
  <r>
    <x v="2"/>
    <n v="220627"/>
    <x v="1"/>
    <s v="https://community.secop.gov.co/Public/Tendering/OpportunityDetail/Index?noticeUID=CO1.NTC.3259936&amp;isFromPublicArea=True&amp;isModal=true&amp;asPopupView=true"/>
    <x v="4"/>
    <s v="Prestación Servicios Profesionales"/>
    <s v="SUBD. EDUCACION TRIBUTARIA Y SERVICIO"/>
    <s v="0111-01"/>
    <s v="Prestar los servicios profesionales para el apoyo en el desarrollo deactividades de seguimiento a las actuaciones administrativas,radicaciones virtuales, respuesta de peticiones y realización deinformes"/>
    <n v="1018464848"/>
    <s v="LINA FERNANDA SALAZAR ALVARAD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26T00:00:00"/>
    <d v="2022-10-01T00:00:00"/>
    <n v="116"/>
    <d v="2023-02-28T00:00:00"/>
    <n v="13193067"/>
    <n v="122"/>
    <n v="81.33"/>
    <n v="10236000"/>
    <n v="2957067"/>
    <n v="1"/>
    <n v="3639467"/>
    <n v="16832534"/>
    <n v="148"/>
  </r>
  <r>
    <x v="2"/>
    <n v="220681"/>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426794"/>
    <s v="ANDREA JULIANA GALEANO LOPE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2T00:00:00"/>
    <d v="2022-10-20T00:00:00"/>
    <n v="101"/>
    <d v="2023-01-31T00:00:00"/>
    <n v="6979100"/>
    <n v="103"/>
    <n v="100"/>
    <n v="4906100"/>
    <n v="2073000"/>
    <n v="0"/>
    <n v="0"/>
    <n v="6979100"/>
    <n v="101"/>
  </r>
  <r>
    <x v="2"/>
    <n v="220682"/>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29318"/>
    <s v="ANA MILENA SANTAMARIA MOR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83"/>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14254420"/>
    <s v="CAMILO ALEJANDRO BECERRA RODRIGUE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84"/>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049579"/>
    <s v="MARIA ISABEL RAMOS DIA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85"/>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744076"/>
    <s v="LADY VIVIANA LEGARDA RODRIGUE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86"/>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3016599"/>
    <s v="JENY PATRICIA CHOLO CAMARG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1T00:00:00"/>
    <n v="101"/>
    <d v="2023-02-01T00:00:00"/>
    <n v="6979100"/>
    <n v="102"/>
    <n v="99.03"/>
    <n v="4837000"/>
    <n v="2142100"/>
    <n v="0"/>
    <n v="0"/>
    <n v="6979100"/>
    <n v="101"/>
  </r>
  <r>
    <x v="2"/>
    <n v="220687"/>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65005874"/>
    <s v="LILLY ESPERANZA DOMINGUEZ HERRER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88"/>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1058845140"/>
    <s v="HUBER ALONSO BETANCUR RAMIRE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89"/>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amites, la entrada en producción de la solución SAP y en general paracubrir las solicitudes de los ciudadanos relacionadas con los diferentesImpuestos administrados por la entidad."/>
    <n v="52501527"/>
    <s v="MARIA CONSUELO ARAGON BARRER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2T00:00:00"/>
    <d v="2022-10-20T00:00:00"/>
    <n v="101"/>
    <d v="2023-01-31T00:00:00"/>
    <n v="6979100"/>
    <n v="103"/>
    <n v="100"/>
    <n v="4906100"/>
    <n v="2073000"/>
    <n v="0"/>
    <n v="0"/>
    <n v="6979100"/>
    <n v="101"/>
  </r>
  <r>
    <x v="2"/>
    <n v="220690"/>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9140760"/>
    <s v="MARIA PAULA REALES OSPIN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2T00:00:00"/>
    <d v="2022-10-20T00:00:00"/>
    <n v="101"/>
    <d v="2023-01-31T00:00:00"/>
    <n v="6979100"/>
    <n v="103"/>
    <n v="100"/>
    <n v="4906100"/>
    <n v="2073000"/>
    <n v="0"/>
    <n v="0"/>
    <n v="6979100"/>
    <n v="101"/>
  </r>
  <r>
    <x v="2"/>
    <n v="220691"/>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52353398"/>
    <s v="MARTHA ISABEL RUEDA URBIN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2T00:00:00"/>
    <d v="2022-10-21T00:00:00"/>
    <n v="101"/>
    <d v="2023-02-01T00:00:00"/>
    <n v="6979100"/>
    <n v="102"/>
    <n v="99.03"/>
    <n v="4837000"/>
    <n v="2142100"/>
    <n v="0"/>
    <n v="0"/>
    <n v="6979100"/>
    <n v="101"/>
  </r>
  <r>
    <x v="2"/>
    <n v="220692"/>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3679859"/>
    <s v="MIGUEL ANGEL CUEVAS MARTINE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93"/>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22412122"/>
    <s v="SERGIO ANDRES VASQUEZ QUIROG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2T00:00:00"/>
    <d v="2022-10-20T00:00:00"/>
    <n v="101"/>
    <d v="2023-01-31T00:00:00"/>
    <n v="6979100"/>
    <n v="103"/>
    <n v="100"/>
    <n v="4906100"/>
    <n v="2073000"/>
    <n v="0"/>
    <n v="0"/>
    <n v="6979100"/>
    <n v="101"/>
  </r>
  <r>
    <x v="2"/>
    <n v="220695"/>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18414642"/>
    <s v="NANDI JHOANNA RODRIGUEZ MEJI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3T00:00:00"/>
    <d v="2022-10-20T00:00:00"/>
    <n v="101"/>
    <d v="2023-01-31T00:00:00"/>
    <n v="6979100"/>
    <n v="103"/>
    <n v="100"/>
    <n v="4906100"/>
    <n v="2073000"/>
    <n v="0"/>
    <n v="0"/>
    <n v="6979100"/>
    <n v="101"/>
  </r>
  <r>
    <x v="2"/>
    <n v="220696"/>
    <x v="1"/>
    <s v="https://community.secop.gov.co/Public/Tendering/OpportunityDetail/Index?noticeUID=CO1.NTC.3393541&amp;isFromPublicArea=True&amp;isModal=true&amp;asPopupView=true"/>
    <x v="4"/>
    <s v="Prestación Servicio Apoyo a la Gestión"/>
    <s v="SUBD. EDUCACION TRIBUTARIA Y SERVICIO"/>
    <s v="0111-01"/>
    <s v="Prestar los servicios de apoyo operativo para la gestión, revisión yactualización de peticiones ciudadanas, radicaciones virtuales, así comola atención a través de los diferentes canales dispuestos por laSecretaria Distrital de Hacienda, con ocasión a la virtualización detrámites, la entrada en producción de la solución SAP y en general paracubrir las solicitudes de los ciudadanos relacionadas con los diferentesImpuestos administrados por la entidad."/>
    <n v="1032440266"/>
    <s v="DIANA MARCELA JIMENEZ GAMB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10-12T00:00:00"/>
    <d v="2022-10-20T00:00:00"/>
    <n v="101"/>
    <d v="2023-01-31T00:00:00"/>
    <n v="6979100"/>
    <n v="103"/>
    <n v="100"/>
    <n v="0"/>
    <n v="6979100"/>
    <n v="0"/>
    <n v="0"/>
    <n v="6979100"/>
    <n v="101"/>
  </r>
  <r>
    <x v="2"/>
    <n v="220538"/>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966455"/>
    <s v="ADRIANA MARCELA ROSAS GUALDRON"/>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5T00:00:00"/>
    <n v="150"/>
    <d v="2023-02-05T00:00:00"/>
    <n v="18610000"/>
    <n v="148"/>
    <n v="96.73"/>
    <n v="14391733"/>
    <n v="4218267"/>
    <n v="0"/>
    <n v="0"/>
    <n v="18610000"/>
    <n v="150"/>
  </r>
  <r>
    <x v="2"/>
    <n v="220540"/>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851102"/>
    <s v="NIDIA SOLANGE ROJAS MANCILLA"/>
    <s v="SUBDIRECTOR TECNICO - SUBD. EDUCACION TRIBUTARIA Y SERVICIO"/>
    <s v="N/A"/>
    <d v="2023-01-19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5T00:00:00"/>
    <n v="150"/>
    <d v="2023-02-05T00:00:00"/>
    <n v="18610000"/>
    <n v="148"/>
    <n v="96.73"/>
    <n v="14391733"/>
    <n v="4218267"/>
    <n v="0"/>
    <n v="0"/>
    <n v="18610000"/>
    <n v="150"/>
  </r>
  <r>
    <x v="2"/>
    <n v="220539"/>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537128"/>
    <s v="JOSEPH FENIMOR RICO GAMB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5T00:00:00"/>
    <n v="150"/>
    <d v="2023-02-05T00:00:00"/>
    <n v="18610000"/>
    <n v="148"/>
    <n v="96.73"/>
    <n v="14391733"/>
    <n v="4218267"/>
    <n v="0"/>
    <n v="0"/>
    <n v="18610000"/>
    <n v="150"/>
  </r>
  <r>
    <x v="2"/>
    <n v="220541"/>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9718583"/>
    <s v="RAFAEL FRANCISCO FONSECA AGUASAC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5T00:00:00"/>
    <n v="150"/>
    <d v="2023-02-05T00:00:00"/>
    <n v="18610000"/>
    <n v="148"/>
    <n v="96.73"/>
    <n v="14391733"/>
    <n v="4218267"/>
    <n v="0"/>
    <n v="0"/>
    <n v="18610000"/>
    <n v="150"/>
  </r>
  <r>
    <x v="2"/>
    <n v="220542"/>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4554210"/>
    <s v="ANA MARIA GARZON LOZAN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5T00:00:00"/>
    <n v="150"/>
    <d v="2023-02-05T00:00:00"/>
    <n v="18610000"/>
    <n v="148"/>
    <n v="96.73"/>
    <n v="0"/>
    <n v="18610000"/>
    <n v="0"/>
    <n v="0"/>
    <n v="18610000"/>
    <n v="150"/>
  </r>
  <r>
    <x v="2"/>
    <n v="220543"/>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835982"/>
    <s v="BERTHA CECILIA CASTAÑEDA HERNANDEZ"/>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45"/>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22810533"/>
    <s v="ODETTE CAROLINA CAJALE QUINTER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46"/>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410221"/>
    <s v="MARILUZ  ALDANA ALZATE"/>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47"/>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766384"/>
    <s v="MARLEIBY  MORENO REY"/>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0"/>
    <n v="18610000"/>
    <n v="0"/>
    <n v="0"/>
    <n v="18610000"/>
    <n v="150"/>
  </r>
  <r>
    <x v="2"/>
    <n v="220549"/>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9146452"/>
    <s v="ANDRES FELIPE RESTREPO BOTER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50"/>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98876"/>
    <s v="LIZETH NATALIA MAHECHA GARZON"/>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8T00:00:00"/>
    <n v="150"/>
    <d v="2023-02-08T00:00:00"/>
    <n v="18610000"/>
    <n v="145"/>
    <n v="94.77"/>
    <n v="14019533"/>
    <n v="4590467"/>
    <n v="0"/>
    <n v="0"/>
    <n v="18610000"/>
    <n v="150"/>
  </r>
  <r>
    <x v="2"/>
    <n v="220551"/>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22366061"/>
    <s v="GELBY PAOLA BARRETO LEON"/>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52"/>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1571616"/>
    <s v="BARBARA PATRICIA PACHON VANEGAS"/>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53"/>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008891"/>
    <s v="SONIA YESMIN FORERO MEL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55"/>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2437956"/>
    <s v="JENNIFER AYLIN DIAZ TRIANA"/>
    <s v="SUBDIRECTOR TECNICO - SUBD. EDUCACION TRIBUTARIA Y SERVICIO"/>
    <s v="N/A"/>
    <d v="2023-01-17T00:00:00"/>
    <s v="OBLIGACIONES GENERALES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0"/>
    <n v="18610000"/>
    <n v="0"/>
    <n v="0"/>
    <n v="18610000"/>
    <n v="150"/>
  </r>
  <r>
    <x v="2"/>
    <n v="220556"/>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10225587"/>
    <s v="OSCAR ENRIQUE MESA CELIS"/>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57"/>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74244411"/>
    <s v="YEFFER CENEN MATEUS LEON"/>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58"/>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2185752"/>
    <s v="DIANA MARIA MORENO MUNEVAR"/>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7T00:00:00"/>
    <n v="150"/>
    <d v="2023-02-07T00:00:00"/>
    <n v="18610000"/>
    <n v="146"/>
    <n v="95.42"/>
    <n v="14143600"/>
    <n v="4466400"/>
    <n v="0"/>
    <n v="0"/>
    <n v="18610000"/>
    <n v="150"/>
  </r>
  <r>
    <x v="2"/>
    <n v="220559"/>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53051180"/>
    <s v="LADY PAOLA GARAY MENDIET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60"/>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96202"/>
    <s v="DIANA MARCELA FAGUA MEDIN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548"/>
    <x v="1"/>
    <s v="https://community.secop.gov.co/Public/Tendering/OpportunityDetail/Index?noticeUID=CO1.NTC.3217579&amp;isFromPublicArea=True&amp;isModal=true&amp;asPopupView=true"/>
    <x v="4"/>
    <s v="Prestación Servicios Profesionales"/>
    <s v="SUBD. EDUCACION TRIBUTARIA Y SERVICIO"/>
    <s v="0111-01"/>
    <s v="Prestar servicios profesionales para el apoyo en temas administrativos,tributarios, radicaciones virtuales, respuesta a PQRS, realización deinformes teniendo en cuenta el marco jurídico aplicable y loslineamientos de competencia de la Dirección Distrital de Impuestos deBogotá."/>
    <n v="1032453647"/>
    <s v="ANGEL MAURICIO SUAREZ LOSADA"/>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9-01T00:00:00"/>
    <d v="2022-09-06T00:00:00"/>
    <n v="150"/>
    <d v="2023-02-06T00:00:00"/>
    <n v="18610000"/>
    <n v="147"/>
    <n v="96.08"/>
    <n v="14267667"/>
    <n v="4342333"/>
    <n v="0"/>
    <n v="0"/>
    <n v="18610000"/>
    <n v="150"/>
  </r>
  <r>
    <x v="2"/>
    <n v="220600"/>
    <x v="1"/>
    <s v="https://community.secop.gov.co/Public/Tendering/OpportunityDetail/Index?noticeUID=CO1.NTC.3259938&amp;isFromPublicArea=True&amp;isModal=true&amp;asPopupView=true"/>
    <x v="4"/>
    <s v="Prestación Servicios Profesionales"/>
    <s v="SUBD. EDUCACION TRIBUTARIA Y SERVICIO"/>
    <s v="0111-01"/>
    <s v="Prestar servicios profesionales para el apoyo a la gestión de peticionesciudadanas (SDQS), recibidas por el sistema Bogota te Escucha teniendoen cuenta el marco jurídico aplicable y los lineamientos de servicio dela Secretaria Distrital de Hacienda."/>
    <n v="14398194"/>
    <s v="JOHN FREDY RAMIREZ"/>
    <s v="SUBDIRECTOR TECNICO - SUBD. EDUCACION TRIBUTARIA Y SERVICIO"/>
    <s v="N/A"/>
    <d v="2023-01-17T00:00:00"/>
    <s v="    Durante el mes de diciembre de 2022, el contratista cumplió con lasobligaciones generales estipuladas en los estudios previos."/>
    <s v="Durante el mes de diciembre de 2022, el contratista cumplió con lasobligaciones especiales estipuladas en los estudios previos."/>
    <d v="2022-09-19T00:00:00"/>
    <d v="2022-09-20T00:00:00"/>
    <n v="105"/>
    <d v="2023-01-14T00:00:00"/>
    <n v="13079333"/>
    <n v="116"/>
    <n v="100"/>
    <n v="0"/>
    <n v="13079333"/>
    <n v="1"/>
    <n v="0"/>
    <n v="13079333"/>
    <n v="115"/>
  </r>
  <r>
    <x v="2"/>
    <n v="220191"/>
    <x v="1"/>
    <s v="https://community.secop.gov.co/Public/Tendering/OpportunityDetail/Index?noticeUID=CO1.NTC.2610259&amp;isFromPublicArea=True&amp;isModal=true&amp;asPopupView=true"/>
    <x v="4"/>
    <s v="Prestación Servicios Profesionales"/>
    <s v="SUBD. EDUCACION TRIBUTARIA Y SERVICIO"/>
    <s v="0111-01"/>
    <s v="Prestar servicios profesionales en la formulación, administración ypresentación de informes de la tropa económica de la SecretariaDistrital de Hacienda, para contribuir a  la formalización de losestablecimientos en el Distrito Capital."/>
    <n v="79465385"/>
    <s v="HERNANDO  PEREZ SABOGAL"/>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9T00:00:00"/>
    <d v="2022-01-21T00:00:00"/>
    <n v="330"/>
    <d v="2022-12-21T00:00:00"/>
    <n v="74195000"/>
    <n v="334"/>
    <n v="100"/>
    <n v="73745333"/>
    <n v="449667"/>
    <n v="0"/>
    <n v="0"/>
    <n v="74195000"/>
    <n v="330"/>
  </r>
  <r>
    <x v="2"/>
    <n v="220054"/>
    <x v="1"/>
    <s v="https://community.secop.gov.co/Public/Tendering/OpportunityDetail/Index?noticeUID=CO1.NTC.2530212&amp;isFromPublicArea=True&amp;isModal=true&amp;asPopupView=true"/>
    <x v="4"/>
    <s v="Prestación Servicios Profesionales"/>
    <s v="SUBD. EDUCACION TRIBUTARIA Y SERVICIO"/>
    <s v="0111-01"/>
    <s v="Prestar servicios profesionales para el apoyo en la gestión tributaria ytemas administrativos, de competencia de la Subdirección de EducaciónTributaria y Servicio de la Secretaria Distrital de Hacienda."/>
    <n v="80761963"/>
    <s v="DUYIVER ANDRES SANIN ARIAS"/>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2T00:00:00"/>
    <d v="2022-01-14T00:00:00"/>
    <n v="300"/>
    <d v="2022-12-30T00:00:00"/>
    <n v="69780000"/>
    <n v="350"/>
    <n v="100"/>
    <n v="0"/>
    <n v="80479600"/>
    <n v="1"/>
    <n v="10699600"/>
    <n v="80479600"/>
    <n v="326"/>
  </r>
  <r>
    <x v="2"/>
    <n v="220127"/>
    <x v="1"/>
    <s v="https://community.secop.gov.co/Public/Tendering/OpportunityDetail/Index?noticeUID=CO1.NTC.2526444&amp;isFromPublicArea=True&amp;isModal=true&amp;asPopupView=true"/>
    <x v="4"/>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52557015"/>
    <s v="ADRIANA  ORJUELA CAÑON"/>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4T00:00:00"/>
    <d v="2022-01-18T00:00:00"/>
    <n v="330"/>
    <d v="2022-12-18T00:00:00"/>
    <n v="40942000"/>
    <n v="334"/>
    <n v="100"/>
    <n v="0"/>
    <n v="40942000"/>
    <n v="0"/>
    <n v="0"/>
    <n v="40942000"/>
    <n v="330"/>
  </r>
  <r>
    <x v="2"/>
    <n v="220128"/>
    <x v="1"/>
    <s v="https://community.secop.gov.co/Public/Tendering/OpportunityDetail/Index?noticeUID=CO1.NTC.2526444&amp;isFromPublicArea=True&amp;isModal=true&amp;asPopupView=true"/>
    <x v="4"/>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1030544259"/>
    <s v="DEISY LORENA FORER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4T00:00:00"/>
    <d v="2022-01-18T00:00:00"/>
    <n v="330"/>
    <d v="2022-12-18T00:00:00"/>
    <n v="40942000"/>
    <n v="334"/>
    <n v="100"/>
    <n v="0"/>
    <n v="40942000"/>
    <n v="0"/>
    <n v="0"/>
    <n v="40942000"/>
    <n v="330"/>
  </r>
  <r>
    <x v="2"/>
    <n v="220129"/>
    <x v="1"/>
    <s v="https://community.secop.gov.co/Public/Tendering/OpportunityDetail/Index?noticeUID=CO1.NTC.2526444&amp;isFromPublicArea=True&amp;isModal=true&amp;asPopupView=true"/>
    <x v="4"/>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1019081525"/>
    <s v="NATALIA  BLANCO PACHEC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4T00:00:00"/>
    <d v="2022-01-18T00:00:00"/>
    <n v="330"/>
    <d v="2022-12-18T00:00:00"/>
    <n v="40942000"/>
    <n v="334"/>
    <n v="100"/>
    <n v="40942000"/>
    <n v="0"/>
    <n v="0"/>
    <n v="0"/>
    <n v="40942000"/>
    <n v="330"/>
  </r>
  <r>
    <x v="2"/>
    <n v="220130"/>
    <x v="1"/>
    <s v="https://community.secop.gov.co/Public/Tendering/OpportunityDetail/Index?noticeUID=CO1.NTC.2526444&amp;isFromPublicArea=True&amp;isModal=true&amp;asPopupView=true"/>
    <x v="4"/>
    <s v="Prestación Servicio Apoyo a la Gestión"/>
    <s v="SUBD. EDUCACION TRIBUTARIA Y SERVICIO"/>
    <s v="0111-01"/>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n v="79648718"/>
    <s v="FRANCISCO ANDRES GARCIA DUARTE"/>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4T00:00:00"/>
    <d v="2022-01-18T00:00:00"/>
    <n v="330"/>
    <d v="2022-12-18T00:00:00"/>
    <n v="40942000"/>
    <n v="334"/>
    <n v="100"/>
    <n v="40942000"/>
    <n v="0"/>
    <n v="0"/>
    <n v="0"/>
    <n v="40942000"/>
    <n v="330"/>
  </r>
  <r>
    <x v="2"/>
    <n v="220178"/>
    <x v="1"/>
    <s v="https://community.secop.gov.co/Public/Tendering/OpportunityDetail/Index?noticeUID=CO1.NTC.2596001&amp;isFromPublicArea=True&amp;isModal=true&amp;asPopupView=true"/>
    <x v="4"/>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9136871"/>
    <s v="ALISSON CAMILA NARANJO PARD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9T00:00:00"/>
    <d v="2022-01-28T00:00:00"/>
    <n v="330"/>
    <d v="2022-12-28T00:00:00"/>
    <n v="27291000"/>
    <n v="334"/>
    <n v="100"/>
    <n v="27291000"/>
    <n v="0"/>
    <n v="0"/>
    <n v="0"/>
    <n v="27291000"/>
    <n v="330"/>
  </r>
  <r>
    <x v="2"/>
    <n v="220179"/>
    <x v="1"/>
    <s v="https://community.secop.gov.co/Public/Tendering/OpportunityDetail/Index?noticeUID=CO1.NTC.2596001&amp;isFromPublicArea=True&amp;isModal=true&amp;asPopupView=true"/>
    <x v="4"/>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68926126"/>
    <s v="ANDREA LILIANA RODRIGUEZ ROMERO"/>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9T00:00:00"/>
    <d v="2022-01-28T00:00:00"/>
    <n v="330"/>
    <d v="2022-12-28T00:00:00"/>
    <n v="27291000"/>
    <n v="334"/>
    <n v="100"/>
    <n v="27291000"/>
    <n v="0"/>
    <n v="0"/>
    <n v="0"/>
    <n v="27291000"/>
    <n v="330"/>
  </r>
  <r>
    <x v="2"/>
    <n v="220181"/>
    <x v="1"/>
    <s v="https://community.secop.gov.co/Public/Tendering/OpportunityDetail/Index?noticeUID=CO1.NTC.2596001&amp;isFromPublicArea=True&amp;isModal=true&amp;asPopupView=true"/>
    <x v="4"/>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10202220"/>
    <s v="ROBERT HIDEKI ALVAREZ VARGAS"/>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9T00:00:00"/>
    <d v="2022-01-27T00:00:00"/>
    <n v="330"/>
    <d v="2022-12-27T00:00:00"/>
    <n v="27291000"/>
    <n v="334"/>
    <n v="100"/>
    <n v="27291000"/>
    <n v="0"/>
    <n v="0"/>
    <n v="0"/>
    <n v="27291000"/>
    <n v="330"/>
  </r>
  <r>
    <x v="2"/>
    <n v="220182"/>
    <x v="1"/>
    <s v="https://community.secop.gov.co/Public/Tendering/OpportunityDetail/Index?noticeUID=CO1.NTC.2596001&amp;isFromPublicArea=True&amp;isModal=true&amp;asPopupView=true"/>
    <x v="4"/>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22429467"/>
    <s v="SAIRA ALEJANDRA MENDOZA BARON"/>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9T00:00:00"/>
    <d v="2022-01-28T00:00:00"/>
    <n v="330"/>
    <d v="2022-12-28T00:00:00"/>
    <n v="27291000"/>
    <n v="334"/>
    <n v="100"/>
    <n v="27291000"/>
    <n v="0"/>
    <n v="0"/>
    <n v="0"/>
    <n v="27291000"/>
    <n v="330"/>
  </r>
  <r>
    <x v="2"/>
    <n v="220184"/>
    <x v="1"/>
    <s v="https://community.secop.gov.co/Public/Tendering/OpportunityDetail/Index?noticeUID=CO1.NTC.2596001&amp;isFromPublicArea=True&amp;isModal=true&amp;asPopupView=true"/>
    <x v="4"/>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1032457638"/>
    <s v="KELLY ASCENETH DEMOYA CORREAL"/>
    <s v="SUBDIRECTOR TECNICO - SUBD. EDUCACION TRIBUTARIA Y SERVICIO"/>
    <s v="N/A"/>
    <d v="2023-01-17T00:00:00"/>
    <s v="Durante el mes de diciembre de 2022, el contratista cumplió con lasobligaciones generales estipuladas en los estudios previos."/>
    <s v="Durante el mes de diciembre de 2022, el contratista cumplió con lasobligaciones especiales estipuladas en los estudios previos."/>
    <d v="2022-01-19T00:00:00"/>
    <d v="2022-01-28T00:00:00"/>
    <n v="330"/>
    <d v="2022-12-28T00:00:00"/>
    <n v="27291000"/>
    <n v="334"/>
    <n v="100"/>
    <n v="27291000"/>
    <n v="0"/>
    <n v="0"/>
    <n v="0"/>
    <n v="27291000"/>
    <n v="330"/>
  </r>
  <r>
    <x v="2"/>
    <n v="220053"/>
    <x v="1"/>
    <s v="https://community.secop.gov.co/Public/Tendering/OpportunityDetail/Index?noticeUID=CO1.NTC.2521683&amp;isFromPublicArea=True&amp;isModal=true&amp;asPopupView=true"/>
    <x v="4"/>
    <s v="Prestación Servicios Profesionales"/>
    <s v="DESPACHO DIR. ESTAD. Y ESTUDIOS FISCALES"/>
    <s v="0111-01"/>
    <s v="Prestar servicios profesionales para consolidar la página web y lossistemas de información para el funcionamiento del Observatorio Fiscaldel Distrito."/>
    <n v="1085280087"/>
    <s v="LISBETH VIVIANA ROSERO LEGARDA"/>
    <s v="SUBDIRECTOR TECNICO - SUBD. ANALISIS SECTORIAL"/>
    <s v="N/A"/>
    <d v="2023-01-19T00:00:00"/>
    <s v="El contratista dio cumplimiento a las obligaciones generales pactadas enlos estudios previos del presente contrato."/>
    <s v="Verificaciones del cumplimiento de las Obligaciones EspecialesServicio recibido: De acuerdo con las obligaciones establecidos en elContrato 220053, para la Secretaría Distrital de Hacienda, durante elperiodo comprendido entre el 01/12/2022 al 30/12/2022, se adelantaronlos siguientes temas:Obligación 1:,&lt;(&gt;,&lt;)&gt;El día 02 de diciembre asistió a reunión presencial en elhorario de 10:00am a 10:30am, para soporte de Drupal en la página webdel observatorio, donde se contó con la asistencia del subdirectorAntonio Olaya, donde se solicitó conto los profesionales a cargo pararesolver dudas.•,&lt;(&gt;,&lt;)&gt;El día 14 de diciembre asistió a reunión presencial en elhorario de 10:00am a 10:30am, para coordinación TIC del observatorio secontó con la asistencia del director de OTIC y subdirector de AntonioOlaya, Pedro Hernández, Diana Castro, Felipe Rojas, Oscar Guzmán, dondese tocaron varios puntos entre ellos el soporte a la pag, soporte dedrupal, subdominio, cambio de sistema operativo de servidores y cambiode hardwareObligación 2:•,&lt;(&gt;,&lt;)&gt;Actualización constante de la página del observatorio fiscaldel distrito.Obligación 3:•,&lt;(&gt;,&lt;)&gt;Actualización constante de Boletines de coyuntura.Obligación 4:•,&lt;(&gt;,&lt;)&gt;El día 14 de diciembre asistió a reunión presencial en elhorario de 10:30am a 11:00am, para coordinación de  entrega de Sistemade Información del observatorio y Pág. Web con los profesionales PedroHernández, Diana Castro,Felipe Rojas, Natalia Córdoba, donde se solicitó hacer capacitación demanejo de la Pag para subir boletines y el manejo de SIOF.Obligación 5:•,&lt;(&gt;,&lt;)&gt;Asistió a reunión presencial el jueves 15 de diciembre de3:30pm a 4:30pm para explicación de manejo de SIOF con la profesionalDiana Castro.•,&lt;(&gt;,&lt;)&gt;Se suben archivos .cvs a la carpeta compartida de cada una delas encuestas: PIB Bogotá, PIB Nacional, PIB Departamental, EMC, EMMET,IPC, VALOR AGREGADO, ISE, CEED, EC, ECG, ELIC, EMA, GEIH, GEIHCOMPLEMENTARIO.Obligación 6:•,&lt;(&gt;,&lt;)&gt;Avanzó un 80% en el desarrollo del sistema de informaciónpropio llamado SIOF, el cual se encuentra desarrollado en PHP y elgestor de bases de datos es MySql.Obligación 7:•,&lt;(&gt;,&lt;)&gt;Realizó documentación de SIOF y Pag WEB.Obligación 8:•,&lt;(&gt;,&lt;)&gt;Asistió a reunión virtual convocada."/>
    <d v="2022-01-12T00:00:00"/>
    <d v="2022-01-19T00:00:00"/>
    <n v="330"/>
    <d v="2022-12-19T00:00:00"/>
    <n v="66528000"/>
    <n v="334"/>
    <n v="100"/>
    <n v="66528000"/>
    <n v="0"/>
    <n v="0"/>
    <n v="0"/>
    <n v="66528000"/>
    <n v="330"/>
  </r>
  <r>
    <x v="2"/>
    <n v="220088"/>
    <x v="1"/>
    <s v="https://community.secop.gov.co/Public/Tendering/OpportunityDetail/Index?noticeUID=CO1.NTC.2527679&amp;isFromPublicArea=True&amp;isModal=true&amp;asPopupView=true"/>
    <x v="4"/>
    <s v="Prestación Servicios Profesionales"/>
    <s v="SUBD. DETERMINACION"/>
    <s v="0111-01"/>
    <s v="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
    <n v="41758887"/>
    <s v="CLARA INES VARGAS MALAGON"/>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3T00:00:00"/>
    <d v="2022-01-20T00:00:00"/>
    <n v="330"/>
    <d v="2022-12-20T00:00:00"/>
    <n v="88550000"/>
    <n v="334"/>
    <n v="100"/>
    <n v="88550000"/>
    <n v="0"/>
    <n v="0"/>
    <n v="0"/>
    <n v="88550000"/>
    <n v="330"/>
  </r>
  <r>
    <x v="2"/>
    <n v="220101"/>
    <x v="1"/>
    <s v="https://community.secop.gov.co/Public/Tendering/OpportunityDetail/Index?noticeUID=CO1.NTC.2545978&amp;isFromPublicArea=True&amp;isModal=true&amp;asPopupView=true"/>
    <x v="4"/>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4T00:00:00"/>
    <d v="2022-01-24T00:00:00"/>
    <n v="330"/>
    <d v="2022-12-24T00:00:00"/>
    <n v="25586000"/>
    <n v="334"/>
    <n v="100"/>
    <n v="25586000"/>
    <n v="0"/>
    <n v="0"/>
    <n v="0"/>
    <n v="25586000"/>
    <n v="330"/>
  </r>
  <r>
    <x v="2"/>
    <n v="220102"/>
    <x v="1"/>
    <s v="https://community.secop.gov.co/Public/Tendering/OpportunityDetail/Index?noticeUID=CO1.NTC.2545978&amp;isFromPublicArea=True&amp;isModal=true&amp;asPopupView=true"/>
    <x v="4"/>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4T00:00:00"/>
    <d v="2022-01-20T00:00:00"/>
    <n v="330"/>
    <d v="2022-12-20T00:00:00"/>
    <n v="25586000"/>
    <n v="334"/>
    <n v="100"/>
    <n v="25586000"/>
    <n v="0"/>
    <n v="0"/>
    <n v="0"/>
    <n v="25586000"/>
    <n v="330"/>
  </r>
  <r>
    <x v="2"/>
    <n v="220162"/>
    <x v="1"/>
    <s v="https://community.secop.gov.co/Public/Tendering/OpportunityDetail/Index?noticeUID=CO1.NTC.2561871&amp;isFromPublicArea=True&amp;isModal=true&amp;asPopupView=true"/>
    <x v="4"/>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0T00:00:00"/>
    <n v="330"/>
    <d v="2022-12-20T00:00:00"/>
    <n v="50039000"/>
    <n v="334"/>
    <n v="100"/>
    <n v="50039000"/>
    <n v="0"/>
    <n v="0"/>
    <n v="0"/>
    <n v="50039000"/>
    <n v="330"/>
  </r>
  <r>
    <x v="2"/>
    <n v="220163"/>
    <x v="1"/>
    <s v="https://community.secop.gov.co/Public/Tendering/OpportunityDetail/Index?noticeUID=CO1.NTC.2561304&amp;isFromPublicArea=True&amp;isModal=true&amp;asPopupView=true"/>
    <x v="4"/>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
    <n v="80111572"/>
    <s v="ANDRES FELIPE SUAREZ COLOMA"/>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17"/>
    <d v="2022-12-08T00:00:00"/>
    <n v="48067767"/>
    <n v="321"/>
    <n v="100"/>
    <n v="48067767"/>
    <n v="0"/>
    <n v="0"/>
    <n v="0"/>
    <n v="48067767"/>
    <n v="317"/>
  </r>
  <r>
    <x v="2"/>
    <n v="220183"/>
    <x v="1"/>
    <s v="https://community.secop.gov.co/Public/Tendering/OpportunityDetail/Index?noticeUID=CO1.NTC.2531953&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18T00:00:00"/>
    <d v="2022-01-21T00:00:00"/>
    <n v="330"/>
    <d v="2022-12-21T00:00:00"/>
    <n v="25586000"/>
    <n v="334"/>
    <n v="100"/>
    <n v="25586000"/>
    <n v="0"/>
    <n v="0"/>
    <n v="0"/>
    <n v="25586000"/>
    <n v="330"/>
  </r>
  <r>
    <x v="2"/>
    <n v="220185"/>
    <x v="1"/>
    <s v="https://community.secop.gov.co/Public/Tendering/OpportunityDetail/Index?noticeUID=CO1.NTC.2531953&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1T00:00:00"/>
    <d v="2022-01-26T00:00:00"/>
    <n v="330"/>
    <d v="2022-12-26T00:00:00"/>
    <n v="25586000"/>
    <n v="334"/>
    <n v="100"/>
    <n v="25586000"/>
    <n v="0"/>
    <n v="0"/>
    <n v="0"/>
    <n v="25586000"/>
    <n v="330"/>
  </r>
  <r>
    <x v="2"/>
    <n v="220210"/>
    <x v="1"/>
    <s v="https://community.secop.gov.co/Public/Tendering/OpportunityDetail/Index?noticeUID=CO1.NTC.2531953&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3655261"/>
    <s v="DELLANNY SAMANTA RODRIGUEZ PARDO"/>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0T00:00:00"/>
    <d v="2022-01-24T00:00:00"/>
    <n v="330"/>
    <d v="2022-12-24T00:00:00"/>
    <n v="25586000"/>
    <n v="334"/>
    <n v="100"/>
    <n v="25586000"/>
    <n v="0"/>
    <n v="0"/>
    <n v="0"/>
    <n v="25586000"/>
    <n v="330"/>
  </r>
  <r>
    <x v="2"/>
    <n v="220211"/>
    <x v="1"/>
    <s v="https://community.secop.gov.co/Public/Tendering/OpportunityDetail/Index?noticeUID=CO1.NTC.2531953&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1T00:00:00"/>
    <d v="2022-01-25T00:00:00"/>
    <n v="330"/>
    <d v="2022-12-25T00:00:00"/>
    <n v="25586000"/>
    <n v="334"/>
    <n v="100"/>
    <n v="25586000"/>
    <n v="0"/>
    <n v="0"/>
    <n v="0"/>
    <n v="25586000"/>
    <n v="330"/>
  </r>
  <r>
    <x v="2"/>
    <n v="220276"/>
    <x v="1"/>
    <s v="https://community.secop.gov.co/Public/Tendering/OpportunityDetail/Index?noticeUID=CO1.NTC.2561871&amp;isFromPublicArea=True&amp;isModal=true&amp;asPopupView=true"/>
    <x v="4"/>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80097956"/>
    <s v="ELVERT JOHANY GALEANO ORTIZ"/>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1-24T00:00:00"/>
    <d v="2022-01-27T00:00:00"/>
    <n v="330"/>
    <d v="2022-12-27T00:00:00"/>
    <n v="50039000"/>
    <n v="334"/>
    <n v="100"/>
    <n v="50039000"/>
    <n v="0"/>
    <n v="0"/>
    <n v="0"/>
    <n v="50039000"/>
    <n v="330"/>
  </r>
  <r>
    <x v="2"/>
    <n v="220420"/>
    <x v="1"/>
    <s v="https://community.secop.gov.co/Public/Tendering/OpportunityDetail/Index?noticeUID=CO1.NTC.2971701&amp;isFromPublicArea=True&amp;isModal=true&amp;asPopupView=true"/>
    <x v="5"/>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3-01-03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n v="240"/>
    <d v="2023-03-25T00:00:00"/>
    <n v="598680824"/>
    <n v="190"/>
    <n v="78.19"/>
    <n v="217989694"/>
    <n v="380691130"/>
    <n v="0"/>
    <n v="0"/>
    <n v="598680824"/>
    <n v="240"/>
  </r>
  <r>
    <x v="2"/>
    <n v="220443"/>
    <x v="1"/>
    <s v="https://community.secop.gov.co/Public/Tendering/OpportunityDetail/Index?noticeUID=CO1.NTC.3022060&amp;isFromPublicArea=True&amp;isModal=true&amp;asPopupView=true"/>
    <x v="1"/>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830075961"/>
    <s v="ASOCIACION COLOMBIANA DE EMPRESARIOS PRO DUCTIVOS DE LA CIUDAD DE BOGOTA ACEP CB"/>
    <s v="SUBDIRECTOR TECNICO - SUBD. DETERMINACION"/>
    <s v="N/A"/>
    <d v="2023-01-03T00:00:00"/>
    <s v="Durante el periodo de ejecución, el(la) contratista dio cumplimiento alas obligaciones generales estipuladas en los estudios previos."/>
    <s v="Durante el periodo de ejecución, el(la) contratista dio cumplimiento alas obligaciones especiales estipuladas en el anexo técnico.  Loanterior se evidencia en el informe de actividades del(la) contratista"/>
    <d v="2022-07-28T00:00:00"/>
    <d v="2022-08-08T00:00:00"/>
    <n v="180"/>
    <d v="2023-02-08T00:00:00"/>
    <n v="78060000"/>
    <n v="176"/>
    <n v="95.65"/>
    <n v="78058000"/>
    <n v="2000"/>
    <n v="0"/>
    <n v="0"/>
    <n v="78060000"/>
    <n v="180"/>
  </r>
  <r>
    <x v="2"/>
    <n v="220584"/>
    <x v="1"/>
    <s v="https://community.secop.gov.co/Public/Tendering/OpportunityDetail/Index?noticeUID=CO1.NTC.3194837&amp;isFromPublicArea=True&amp;isModal=true&amp;asPopupView=true"/>
    <x v="1"/>
    <s v="Prestación de Servicios"/>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3-01-02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9-14T00:00:00"/>
    <d v="2022-09-22T00:00:00"/>
    <n v="150"/>
    <d v="2023-02-22T00:00:00"/>
    <n v="52060000"/>
    <n v="131"/>
    <n v="85.62"/>
    <n v="52060000"/>
    <n v="0"/>
    <n v="0"/>
    <n v="0"/>
    <n v="52060000"/>
    <n v="150"/>
  </r>
  <r>
    <x v="2"/>
    <n v="220449"/>
    <x v="1"/>
    <s v="https://community.secop.gov.co/Public/Tendering/OpportunityDetail/Index?noticeUID=CO1.NTC.3081628&amp;isFromPublicArea=True&amp;isModal=true&amp;asPopupView=true"/>
    <x v="0"/>
    <s v="Prestación de Servicios"/>
    <s v="SUBD. PLANEACION FINANCIERA E INVERS."/>
    <s v="0111-01"/>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01-06T00:00:00"/>
    <s v="Durante el periodo el contratista cumplió con las obligaciones generalesdel contrato."/>
    <s v="Durante el periodo el contratista garantizó el acceso al sistema paranegociación de renta fija MEC PLUS."/>
    <d v="2022-08-03T00:00:00"/>
    <d v="2022-08-05T00:00:00"/>
    <n v="210"/>
    <d v="2023-02-28T00:00:00"/>
    <n v="48892935"/>
    <n v="179"/>
    <n v="86.47"/>
    <n v="26610423"/>
    <n v="22282512"/>
    <n v="0"/>
    <n v="0"/>
    <n v="48892935"/>
    <n v="210"/>
  </r>
  <r>
    <x v="2"/>
    <n v="220367"/>
    <x v="2"/>
    <s v="https://colombiacompra.gov.co/tienda-virtual-del-estado-colombiano/ordenes-compra/86711"/>
    <x v="6"/>
    <s v="Prestación de Servicios"/>
    <s v="SUBD. INFRAESTRUCTURA TIC"/>
    <s v="0111-01"/>
    <s v="Proveer los servicios de canales dedicados e Internet y los servicioscomplementarios para la Secretaría Distrital de Hacienda."/>
    <n v="830122566"/>
    <s v="COLOMBIA TELECOMUNICACIONES S A E S P BI C"/>
    <s v="PROFESIONAL ESPECIALIZADO - SUBD. INFRAESTRUCTURA TIC"/>
    <s v="N/A"/>
    <d v="2023-01-02T00:00:00"/>
    <s v="Cumplió todas las obligaciones"/>
    <s v="Cumplió todas las obligaciones"/>
    <d v="2022-03-15T00:00:00"/>
    <d v="2022-04-30T00:00:00"/>
    <n v="360"/>
    <d v="2023-04-30T00:00:00"/>
    <n v="188496000"/>
    <n v="276"/>
    <n v="75.62"/>
    <n v="144472558"/>
    <n v="115467272"/>
    <n v="1"/>
    <n v="71443830"/>
    <n v="259939830"/>
    <n v="360"/>
  </r>
  <r>
    <x v="2"/>
    <n v="220637"/>
    <x v="1"/>
    <s v="https://community.secop.gov.co/Public/Tendering/OpportunityDetail/Index?noticeUID=CO1.NTC.3181311&amp;isFromPublicArea=True&amp;isModal=true&amp;asPopupView=true"/>
    <x v="3"/>
    <s v="Prestación de Servicios"/>
    <s v="SUBD. INFRAESTRUCTURA TIC"/>
    <s v="0111-01"/>
    <s v="Prestar los servicios de mantenimiento preventivo, correctivo con elfabricante y horas de soporte especializado para el sistema debalanceadores de carga de la Secretaría Distrital de Hacienda."/>
    <n v="900697738"/>
    <s v="NGEEK SAS"/>
    <s v="PROFESIONAL ESPECIALIZADO - SUBD. INFRAESTRUCTURA TIC"/>
    <s v="N/A"/>
    <d v="2023-01-02T00:00:00"/>
    <s v="Cumplió todas las obligaciones."/>
    <s v="El contratista suscribio el contrato de mantenimiento correctivo confabrica y entregó copia del mismo al supervisor al inicio del contrato."/>
    <d v="2022-09-26T00:00:00"/>
    <d v="2022-09-30T00:00:00"/>
    <n v="360"/>
    <d v="2023-09-30T00:00:00"/>
    <n v="291525797"/>
    <n v="123"/>
    <n v="33.700000000000003"/>
    <n v="270810944"/>
    <n v="20714853"/>
    <n v="0"/>
    <n v="0"/>
    <n v="291525797"/>
    <n v="360"/>
  </r>
  <r>
    <x v="2"/>
    <n v="220450"/>
    <x v="1"/>
    <s v="https://community.secop.gov.co/Public/Tendering/OpportunityDetail/Index?noticeUID=CO1.NTC.3082567&amp;isFromPublicArea=True&amp;isModal=true&amp;asPopupView=true"/>
    <x v="0"/>
    <s v="Prestación de Servicios"/>
    <s v="SUBD. PLANEACION FINANCIERA E INVERS."/>
    <s v="0111-01"/>
    <s v="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01-06T00:00:00"/>
    <s v="Durante el periodo el contratista cumplió con las obligaciones generalesdel contrato."/>
    <s v="Durante el periodo el contratista garantizó el acceso a la plataformaMaster Trader para los usuarios con el perfil MASTER TRADER GESTIONAcceso Master Trader con perfil MASTER TRADER PLUS."/>
    <d v="2022-08-03T00:00:00"/>
    <d v="2022-08-05T00:00:00"/>
    <n v="210"/>
    <d v="2023-02-28T00:00:00"/>
    <n v="33969740"/>
    <n v="179"/>
    <n v="86.47"/>
    <n v="10871840"/>
    <n v="23097900"/>
    <n v="0"/>
    <n v="0"/>
    <n v="33969740"/>
    <n v="210"/>
  </r>
  <r>
    <x v="2"/>
    <n v="220620"/>
    <x v="1"/>
    <s v="https://community.secop.gov.co/Public/Tendering/OpportunityDetail/Index?noticeUID=CO1.NTC.3312466&amp;isFromPublicArea=True&amp;isModal=true&amp;asPopupView=true"/>
    <x v="0"/>
    <s v="Prestación de Servicios"/>
    <s v="SUBD. INFRAESTRUCTURA TIC"/>
    <s v="0111-01"/>
    <s v="Prestar los servicios de mantenimiento, actualización, soporte técnicoespecializado y servicios especiales con el suministro de partes yrepuestos para el sistema de telefonía de la Secretaria Distrital deHacienda."/>
    <n v="830077975"/>
    <s v="AXEDE S.A. - EN REORGANIZACIÓN"/>
    <s v="PROFESIONAL UNIVERSITARIO - SUBD. INFRAESTRUCTURA TIC"/>
    <s v="N/A"/>
    <d v="2023-01-02T00:00:00"/>
    <s v="El contratista cumplió todas las obligaciones"/>
    <s v="El contratista realizó el soporte técnico a la plataforma de telefoníacuando fue necesario"/>
    <d v="2022-09-22T00:00:00"/>
    <d v="2022-10-03T00:00:00"/>
    <n v="360"/>
    <d v="2023-10-03T00:00:00"/>
    <n v="188188094"/>
    <n v="120"/>
    <n v="32.880000000000003"/>
    <n v="184983056"/>
    <n v="3205038"/>
    <n v="0"/>
    <n v="0"/>
    <n v="188188094"/>
    <n v="360"/>
  </r>
  <r>
    <x v="2"/>
    <n v="220428"/>
    <x v="1"/>
    <s v="https://community.secop.gov.co/Public/Tendering/OpportunityDetail/Index?noticeUID=CO1.NTC.2982704&amp;isFromPublicArea=True&amp;isModal=true&amp;asPopupView=true"/>
    <x v="1"/>
    <s v="Suministro"/>
    <s v="OF. TECNICA SISTEMA GESTION DOCUMENTAL"/>
    <s v="0111-01"/>
    <s v="Suministro  de elementos  para protección  y embalaje de documentos parala Secretaría Distrital de Hacienda"/>
    <n v="901447906"/>
    <s v="NUEVA CIGLOP S.A.S"/>
    <s v="JEFE DE OFICINA - OF. TECNICA SISTEMA GESTION DOCUMENTAL"/>
    <s v="N/A"/>
    <d v="2023-01-03T00:00:00"/>
    <s v="El contratista durante el período dió cumplimiento a las obligacionesgenerales del contrato"/>
    <s v="El contratista durante el período dió cumplimiento a las obligacionesespeciales del contrato."/>
    <d v="2022-07-21T00:00:00"/>
    <d v="2022-08-01T00:00:00"/>
    <n v="180"/>
    <d v="2023-05-01T00:00:00"/>
    <n v="49881570"/>
    <n v="183"/>
    <n v="67.03"/>
    <n v="3021750"/>
    <n v="46859820"/>
    <n v="1"/>
    <n v="0"/>
    <n v="49881570"/>
    <n v="270"/>
  </r>
  <r>
    <x v="2"/>
    <n v="220404"/>
    <x v="1"/>
    <s v="https://community.secop.gov.co/Public/Tendering/OpportunityDetail/Index?noticeUID=CO1.NTC.2937787&amp;isFromPublicArea=True&amp;isModal=true&amp;asPopupView=true"/>
    <x v="3"/>
    <s v="Prestación de Servicios"/>
    <s v="OF. TECNICA SISTEMA GESTION DOCUMENTAL"/>
    <s v="0111-01"/>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01-30T00:00:00"/>
    <s v="El contratista durante el mes de diciembre, dió cumplimiento a lasobligaciones generales del contrato."/>
    <s v="El contratista durante el mes de diciembre, dió cumplimiento a lasobligaciones especiales del contrato, realizando las siguientesactividades:Total de cajas custodiadas: 72.804Consulta normalNo. de consultas: 5No. de cajas: 28Remisiones: SA-00605, SA-00606, SA-00608, SA-00609, SA-00610Consulta UrgenteNo. de consultas: 1No. de cajas: 4Remisiones: SA-00607TransporteTransporte de ida consulta normal: 4Transporte de ida consulta urgente: 1Transporte de regreso: 18RearchivosNo. de cajas: 352No. de requisiciones: SAS 2212-003, SAS 2212-005"/>
    <d v="2022-06-17T00:00:00"/>
    <d v="2022-07-06T00:00:00"/>
    <n v="401"/>
    <d v="2023-08-17T00:00:00"/>
    <n v="506491131"/>
    <n v="209"/>
    <n v="51.35"/>
    <n v="129129709"/>
    <n v="377361422"/>
    <n v="0"/>
    <n v="0"/>
    <n v="506491131"/>
    <n v="401"/>
  </r>
  <r>
    <x v="2"/>
    <n v="220821"/>
    <x v="1"/>
    <s v="https://community.secop.gov.co/Public/Tendering/OpportunityDetail/Index?noticeUID=CO1.NTC.3430174&amp;isFromPublicArea=True&amp;isModal=true&amp;asPopupView=true"/>
    <x v="1"/>
    <s v="Prestación de Servicios"/>
    <s v="OF. TECNICA SISTEMA GESTION DOCUMENTAL"/>
    <s v="0111-01"/>
    <s v="Prestar el servicio de calibración para los datalogger_termohigrómetrosdigitales, ubicados en los depósitos de archivos de la SecretaríaDistrital de Hacienda"/>
    <n v="830019719"/>
    <s v="CREACIONES Y SUMINISTROS SAS"/>
    <s v="JEFE DE OFICINA - OF. TECNICA SISTEMA GESTION DOCUMENTAL"/>
    <s v="N/A"/>
    <d v="2023-01-03T00:00:00"/>
    <s v="Durante el mes de diciembre, el contratista dió cumplimiento a lasobligaciones generales del contrato"/>
    <s v="Durante el mes de diciembre, el contratista dió cumplimiento a lasobligaciones especiales del contrato, realizando las siguientesactividades:Presentación del cronograma de las actividades de ejecución contractual,para aprobación de la supervisora."/>
    <d v="2022-11-18T00:00:00"/>
    <d v="2022-11-28T00:00:00"/>
    <n v="120"/>
    <d v="2023-03-28T00:00:00"/>
    <n v="5365000"/>
    <n v="64"/>
    <n v="53.33"/>
    <n v="0"/>
    <n v="5365000"/>
    <n v="0"/>
    <n v="0"/>
    <n v="5365000"/>
    <n v="120"/>
  </r>
  <r>
    <x v="2"/>
    <n v="220408"/>
    <x v="1"/>
    <s v="https://community.secop.gov.co/Public/Tendering/OpportunityDetail/Index?noticeUID=CO1.NTC.2987061&amp;isFromPublicArea=True&amp;isModal=true&amp;asPopupView=true"/>
    <x v="0"/>
    <s v="Interadministrativo"/>
    <s v="OF. OPERACION SISTEMA GESTION DOCUMENTAL"/>
    <s v="0111-01"/>
    <s v="Prestar servicios para la gestión de correspondencia y mensajeríaexpresa masiva para la Secretaría Distrital de Hacienda"/>
    <n v="900062917"/>
    <s v="SERVICIOS POSTALES NACIONALES S.A.S."/>
    <s v="PROFESIONAL ESPECIALIZADO - OF. OPERACION SISTEMA GESTION DOCUMENTAL"/>
    <s v="N/A"/>
    <d v="2023-01-04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1 de diciembre de 2022, se recibió el servicio de gestión decorrespondencia y mensajería expresa masiva para la Secretaría Distritalde Hacienda, el contratista cumplió a satisfacción las obligacionesespecíficas del contrato."/>
    <d v="2022-06-23T00:00:00"/>
    <d v="2022-06-25T00:00:00"/>
    <n v="546"/>
    <d v="2023-12-31T00:00:00"/>
    <n v="2676607144"/>
    <n v="220"/>
    <n v="39.71"/>
    <n v="838603759"/>
    <n v="1838003385"/>
    <n v="0"/>
    <n v="0"/>
    <n v="2676607144"/>
    <n v="546"/>
  </r>
  <r>
    <x v="2"/>
    <n v="220453"/>
    <x v="1"/>
    <s v="https://community.secop.gov.co/Public/Tendering/OpportunityDetail/Index?noticeUID=CO1.NTC.3033343&amp;isFromPublicArea=True&amp;isModal=true&amp;asPopupView=true"/>
    <x v="1"/>
    <s v="Prestación de Servicios"/>
    <s v="SUBD. ADMINISTRATIVA Y FINANCIERA"/>
    <s v="0111-01"/>
    <s v="PRESTAR LOS SERVICIOS DE MANTENIMIENTO PREVENTIVO Y CORRECTIVO A LAIMPRESORA DE CARNÉ CON REFERENCIA FARGO DTC 4500E AL SERVICIO DE LASUBDIRECCIÓN ADMINISTRATIVA Y FINANCIERA, AL IGUAL QUE EL SUMINISTRO DELOS MATERIALES CONSUMIBLES REQUERIDOS PARA LA IMPRESIÓN DE LOS CARNÉPARA LOS FUNCIONARIOS DE LA ENTIDAD Y EL CAD."/>
    <n v="800199498"/>
    <s v="IDENTICO S A S"/>
    <s v="TECNICO OPERATIVO - SUBD. ADMINISTRATIVA Y FINANCIERA"/>
    <s v="N/A"/>
    <d v="2023-01-06T00:00:00"/>
    <s v="El contratista ha dado cumplimiento a las obligaciones del contrato."/>
    <s v="El contratista ha dado cumplimiento a las obligaciones del contrato."/>
    <d v="2022-08-04T00:00:00"/>
    <d v="2022-09-01T00:00:00"/>
    <n v="240"/>
    <d v="2023-05-01T00:00:00"/>
    <n v="6304500"/>
    <n v="152"/>
    <n v="62.81"/>
    <n v="5114000"/>
    <n v="1190500"/>
    <n v="0"/>
    <n v="0"/>
    <n v="6304500"/>
    <n v="240"/>
  </r>
  <r>
    <x v="2"/>
    <n v="220010"/>
    <x v="1"/>
    <s v="https://community.secop.gov.co/Public/Tendering/OpportunityDetail/Index?noticeUID=CO1.NTC.2524549&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116458"/>
    <s v="AMANDA  SANTIAGO"/>
    <s v="SUBDIRECTOR TECNICO - SUBD. CONSOLIDACION, GESTION E INVEST."/>
    <s v="N/A"/>
    <d v="2023-01-06T00:00:00"/>
    <s v="La contratista dio cumplimiento a cada una de las obligaciones generalespre - contractuales acordadas para la ejecución del contrato."/>
    <s v="Durante el mes de diciembre 2022, la contratista lideró los procesos deagregación de la información financiera con corte a septiembre 2022 detodas las entidades, a efectos de realizar la revisión de los reportesasociados y ejecutar el proceso de consolidación de las agrupacionesBogotá, Gobierno y Sector Público Distrital. Ejecutó los procesos deconsolidación de la información financiera con corte a marzo, junio yseptiembre 2022, y lideró la revisión de hojas de trabajo de losperiodos mencionados por cada una de las agrupaciones Bogotá, SGOB ySPD, a efectos de tener listo el sistema para el cargue por parte de lasentidades de la información financiera con corte a diciembre de 2022.Lideró capacitación personalizada a las entidades que no asistieron a lacapacitación programada entre el 23 y el 25 de noviembre, y autorizó elcargue como administrador de las entidades que por razones de fuerzamayor no lograron asistir a ninguna de las sesiones de capacitación.Lideró la validación y cargué de la información con corte a septiembrede 2022 de las 22 empresas que hacen parte del SPD."/>
    <d v="2022-01-12T00:00:00"/>
    <d v="2022-01-19T00:00:00"/>
    <n v="315"/>
    <d v="2023-01-06T00:00:00"/>
    <n v="82414500"/>
    <n v="352"/>
    <n v="100"/>
    <n v="89478600"/>
    <n v="1569800"/>
    <n v="1"/>
    <n v="8633900"/>
    <n v="91048400"/>
    <n v="348"/>
  </r>
  <r>
    <x v="2"/>
    <n v="220016"/>
    <x v="1"/>
    <s v="https://community.secop.gov.co/Public/Tendering/OpportunityDetail/Index?noticeUID=CO1.NTC.2522949&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52934818"/>
    <s v="PATRICIA ANDREA AYALA BELTRAN"/>
    <s v="SUBDIRECTOR TECNICO - SUBD. CONSOLIDACION, GESTION E INVEST."/>
    <s v="N/A"/>
    <d v="2023-01-11T00:00:00"/>
    <s v="La contratista dio cumplimiento a cada una de las obligaciones generalespre - contractuales acordadas para la ejecución del contrato."/>
    <s v="Durante el mes de diciembre la contratista participó en reunionesinternas y externas dirigidas a fomentar la sostenibilidad del SistemaContable Público Distrital para los FDL y las Entidades asignadas,tendientes a analizar las problemáticas generales y temas transversalesde impacto contable. Asistió a los entes y entidades vía correoelectrónico, llamadas telefónicas o dentro del proceso a respuesta deconsultas o por solicitud de estas, específicamente en temasrelacionados con conceptos solicitados a la SCGI. Realizó las visitas deseguimiento de las entidades a cargo y acompañó las reuniones de la SEDpara la revisión de operaciones recíprocas."/>
    <d v="2022-01-13T00:00:00"/>
    <d v="2022-01-19T00:00:00"/>
    <n v="300"/>
    <d v="2023-01-06T00:00:00"/>
    <n v="78490000"/>
    <n v="352"/>
    <n v="100"/>
    <n v="88693700"/>
    <n v="2354700"/>
    <n v="1"/>
    <n v="12558400"/>
    <n v="91048400"/>
    <n v="348"/>
  </r>
  <r>
    <x v="2"/>
    <n v="220173"/>
    <x v="1"/>
    <s v="https://community.secop.gov.co/Public/Tendering/OpportunityDetail/Index?noticeUID=CO1.NTC.2522949&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77941121"/>
    <s v="MARIA CECILIA ROMERO ROMERO"/>
    <s v="SUBDIRECTOR TECNICO - SUBD. CONSOLIDACION, GESTION E INVEST."/>
    <s v="N/A"/>
    <d v="2023-01-11T00:00:00"/>
    <s v="La contratista dio cumplimiento a cada una de las obligaciones generalespre - contractuales acordadas para la ejecución del contrato."/>
    <s v="Durante el mes de diciembre la contratista participó en las revisionesasociadas al reporte de deterioro de cartera no tributaria emitido porla Dirección Distrital de Cobro de la SDH para su posterior envío a loscorrespondientes Entes Distritales, revisó temas referentes a lacapacitación de cierre para la vigencia 2022, realizó presentación enaspectos referentes a las cuentas por cobrar, incluyendo incapacidades yresponsabilidades fiscales, así como visitas de acompañamiento a la SDDEy SED. Asistió a los entes y entidades vía correo electrónico, mesas detrabajo, llamada telefónica o dentro del proceso a respuesta deconsultas o revisión de estas, específicamente en temas relacionados conel ingreso documental de los inventarios adquiridos por el FDLSC, yrespuesta a consulta efectuada por la SCRD, así como la socialización delos lineamientos emitidos por la DDC respecto al deterioro de cartera notributaria, para que sea analizada por el IDPYBA en su revisión dedeterioro de las incapacidades. Realizó comentarios a la Guía dedeterioro colectivo y baja en cuentas de cuentas por cobrar emitida porla CGN, y realizó reporte de las actividades a cargo para el IGI."/>
    <d v="2022-01-17T00:00:00"/>
    <d v="2022-01-20T00:00:00"/>
    <n v="300"/>
    <d v="2023-01-06T00:00:00"/>
    <n v="78490000"/>
    <n v="351"/>
    <n v="100"/>
    <n v="89216967"/>
    <n v="1569800"/>
    <n v="1"/>
    <n v="12296767"/>
    <n v="90786767"/>
    <n v="327"/>
  </r>
  <r>
    <x v="2"/>
    <n v="220174"/>
    <x v="1"/>
    <s v="https://community.secop.gov.co/Public/Tendering/OpportunityDetail/Index?noticeUID=CO1.NTC.2522949&amp;isFromPublicArea=True&amp;isModal=true&amp;asPopupView=true"/>
    <x v="4"/>
    <s v="Prestación Servicios Profesionales"/>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n v="1020773390"/>
    <s v="MIGUEL ANGEL MONROY PEREZ"/>
    <s v="SUBDIRECTOR TECNICO - SUBD. CONSOLIDACION, GESTION E INVEST."/>
    <s v="N/A"/>
    <d v="2023-01-11T00:00:00"/>
    <s v="El contratista dio cumplimiento a cada una de las obligaciones generalespre - contractuales acordadas para la ejecución del contrato."/>
    <s v="Durante el periodo de diciembre, el contratista realizó presentaciónsobre el reconocimiento de Prima de Permanencia, participó en mesas detrabajo para revisar, analizar y realizar requerimientos sobre la PTAR –CANOAS, tema de interés para el Distrito y proyectó preguntas sobre elmismo. Socializó sobre el tratamiento contable de otras empresas de EAABrealizando provisión de inversiones (POIR), proyectó consulta CGN sobreel reconocimiento contable a CAPITAL SALUD EPS S.A, también sobre elreconocimiento de aportes en empresas no societarias. Asistió a mesas detrabajo internas para evaluar el tratamiento contable de la estaciónelevadora Canoas. Realizó revisión de información de los EEFF deGobierno Distrital para la calificadora Moody´s y asistió a mesas detrabajo internas para la presentación de la misma."/>
    <d v="2022-01-17T00:00:00"/>
    <d v="2022-01-20T00:00:00"/>
    <n v="300"/>
    <d v="2023-01-06T00:00:00"/>
    <n v="78490000"/>
    <n v="351"/>
    <n v="100"/>
    <n v="88432066"/>
    <n v="2354701"/>
    <n v="1"/>
    <n v="12296767"/>
    <n v="90786767"/>
    <n v="327"/>
  </r>
  <r>
    <x v="2"/>
    <n v="220460"/>
    <x v="1"/>
    <s v="https://community.secop.gov.co/Public/Tendering/OpportunityDetail/Index?noticeUID=CO1.NTC.3139037&amp;isFromPublicArea=True&amp;isModal=true&amp;asPopupView=true"/>
    <x v="4"/>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1016014950"/>
    <s v="YENNIFER CAROLINA MONSALVE BAUTISTA"/>
    <s v="SUBDIRECTOR TECNICO - SUBD. CONSOLIDACION, GESTION E INVEST."/>
    <s v="N/A"/>
    <d v="2023-01-11T00:00:00"/>
    <s v="La contratista dio cumplimiento a cada una de las obligaciones generalespre - contractuales acordadas para la ejecución del contrato."/>
    <s v="Durante el mes de diciembre la contratista, asistió a reunión internaconvocada por la SCGI sobre el manejo de las operaciones recíprocas.Participó en mesa de trabajo convocada por la SCRD en la maratónconciliación de operaciones recíprocas, mesa de trabajo convocada por laETB conciliación diferencias operaciones recíprocas con la SCRD, mesa detrabajo convocada por la SDM conciliación diferencias operacionesrecíprocas con ETB y ACUEDUCTO, mesa de trabajo convocada por la FGAAcon la ERU sobre diferencia en convenio interadministrativo 072, mesa detrabajo convocada por la SCGI con la SDHT, DADEP, IDIGER y Catastrosobre la reclasificación proceso deuda FONADE. Elaboró las actas de losacompañamientos contables y las listas de verificación de los Entes yEntidades asignados por la SCGI. Participó en reunión de socializacióndel procedimiento 111-P-01. Elaboración de los EEFF e informescomplementarios consolidados de Bogotá D.C., Gobierno Distrital y SectorPúblico Distrital. Realizó seguimiento a Entes y Entidades asignadas porla SCGI en la gestión de operaciones recíprocas de manera oportuna enBOGOTA CONSOLIDA a septiembre. Prestó asesoría técnico contablerelacionada con consultas realizadas por Entidades asignadas como S.Movilidad, S. Gobierno, S. Cultura, S. Hábitat, FDL Engativá, FDL PuenteAranda, AGATA, IDCBIS, IPES, FGAA. Participó en sesiones deretroalimentación de la DDC."/>
    <d v="2022-08-12T00:00:00"/>
    <d v="2022-08-18T00:00:00"/>
    <n v="195"/>
    <d v="2023-03-05T00:00:00"/>
    <n v="43842500"/>
    <n v="166"/>
    <n v="83.42"/>
    <n v="29902833"/>
    <n v="13939667"/>
    <n v="0"/>
    <n v="0"/>
    <n v="43842500"/>
    <n v="195"/>
  </r>
  <r>
    <x v="2"/>
    <n v="220461"/>
    <x v="1"/>
    <s v="https://community.secop.gov.co/Public/Tendering/OpportunityDetail/Index?noticeUID=CO1.NTC.3139037&amp;isFromPublicArea=True&amp;isModal=true&amp;asPopupView=true"/>
    <x v="4"/>
    <s v="Prestación Servicios Profesionales"/>
    <s v="SUBD. CONSOLIDACION, GESTION E INVEST."/>
    <s v="0111-01"/>
    <s v="Prestar servicios profesionales para apoyar a la Subdirección deConsolidación, Gestión e Investigación - Dirección Distrital de Contabilidad en la ejecución de las actividades de asistencia técnica – contable establecidas en el plan de acción relacionadas con lasostenibilidad contable del Sector Público Distrital y en la elaboraciónde los Estados Financieros Consolidados a través del sistemaconsolidador."/>
    <n v="52933907"/>
    <s v="KELLY SOL RODRIGUEZ HERNANDEZ"/>
    <s v="SUBDIRECTOR TECNICO - SUBD. CONSOLIDACION, GESTION E INVEST."/>
    <s v="N/A"/>
    <d v="2023-01-11T00:00:00"/>
    <s v="La contratista dio cumplimiento a cada una de las obligaciones generalespre - contractuales acordadas para la ejecución del contrato."/>
    <s v="Durante el mes de diciembre, la contratista llevó a cabo las visitas deacompañamiento al proceso contable programadas con los entes y entidadesasignadas, de manera virtual. Elaboró las actas correspondientes a lasvisitas de acompañamiento al proceso contable realizadas con el grupo deentes y entidades asignado. Participó en reuniones internas con laSubdirección de Consolidación, Gestión e Investigación para el manejo deoperaciones recíprocas a nivel Bogotá, Gobierno, Sector PúblicoDistrital y entidades de nivel nacional. Atendió oportunamentesolicitudes de asesoría técnico contable asociadas con las consultasrealizadas por las entidades asignadas vía telefónica y por correoelectrónico. Participó en sesiones de retroalimentación dirigidas por laDirección Distrital de Contabilidad. Asistió a reunión parasocialización del macroproceso de gestión contable. Asistió a reunión desocialización del procedimiento 111-P01."/>
    <d v="2022-08-12T00:00:00"/>
    <d v="2022-08-18T00:00:00"/>
    <n v="195"/>
    <d v="2023-03-05T00:00:00"/>
    <n v="43842500"/>
    <n v="166"/>
    <n v="83.42"/>
    <n v="29902833"/>
    <n v="13939667"/>
    <n v="0"/>
    <n v="0"/>
    <n v="43842500"/>
    <n v="195"/>
  </r>
  <r>
    <x v="2"/>
    <n v="220279"/>
    <x v="1"/>
    <s v="https://community.secop.gov.co/Public/Tendering/OpportunityDetail/Index?noticeUID=CO1.NTC.2687590&amp;isFromPublicArea=True&amp;isModal=true&amp;asPopupView=true"/>
    <x v="4"/>
    <s v="Prestación Servicios Profesionales"/>
    <s v="SUBD. ADMINISTRATIVA Y FINANCIERA"/>
    <s v="0111-01"/>
    <s v="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
    <n v="1032425604"/>
    <s v="YINA MARCELA PERAFAN CAPERA"/>
    <s v="SUBDIRECTOR TECNICO - SUBD. ADMINISTRATIVA Y FINANCIERA"/>
    <s v="N/A"/>
    <d v="2023-01-10T00:00:00"/>
    <s v="El Contratista ha dado cumplimiento a las obligaciones contractuales."/>
    <s v="El Contratista ha dado cumplimiento a las obligaciones contractuales."/>
    <d v="2022-01-25T00:00:00"/>
    <d v="2022-01-28T00:00:00"/>
    <n v="330"/>
    <d v="2023-01-29T00:00:00"/>
    <n v="86768000"/>
    <n v="366"/>
    <n v="100"/>
    <n v="87556800"/>
    <n v="7625067"/>
    <n v="1"/>
    <n v="8413867"/>
    <n v="95181867"/>
    <n v="362"/>
  </r>
  <r>
    <x v="2"/>
    <n v="220264"/>
    <x v="1"/>
    <s v="https://community.secop.gov.co/Public/Tendering/OpportunityDetail/Index?noticeUID=CO1.NTC.2645695&amp;isFromPublicArea=True&amp;isModal=true&amp;asPopupView=true"/>
    <x v="4"/>
    <s v="Prestación Servicios Profesionales"/>
    <s v="SUBD. ADMINISTRATIVA Y FINANCIERA"/>
    <s v="0111-01"/>
    <s v="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
    <n v="52501802"/>
    <s v="ANGELA IVONNE MARTINEZ CAMARGO"/>
    <s v="SUBDIRECTOR TECNICO - SUBD. ADMINISTRATIVA Y FINANCIERA"/>
    <s v="N/A"/>
    <d v="2023-01-10T00:00:00"/>
    <s v="El Contratista ha dado cumplimiento a las obligaciones contractuales."/>
    <s v="El Contratista ha dado cumplimiento a las obligaciones contractuales."/>
    <d v="2022-01-21T00:00:00"/>
    <d v="2022-01-31T00:00:00"/>
    <n v="330"/>
    <d v="2023-01-30T00:00:00"/>
    <n v="76758000"/>
    <n v="364"/>
    <n v="100"/>
    <n v="76758000"/>
    <n v="6978000"/>
    <n v="1"/>
    <n v="6978000"/>
    <n v="83736000"/>
    <n v="360"/>
  </r>
  <r>
    <x v="2"/>
    <n v="220080"/>
    <x v="1"/>
    <s v="https://community.secop.gov.co/Public/Tendering/OpportunityDetail/Index?noticeUID=CO1.NTC.2529145&amp;isFromPublicArea=True&amp;isModal=true&amp;asPopupView=true"/>
    <x v="4"/>
    <s v="Prestación Servicios Profesionales"/>
    <s v="SUBD. ADMINISTRATIVA Y FINANCIERA"/>
    <s v="0111-01"/>
    <s v="Prestar servicios profesionales para el acompañamiento, soporte y apoyotécnico a la supervision de las intervenciones a la infraestructura delas sedes de la SDH y el CAD."/>
    <n v="80084596"/>
    <s v="EDWARD JOSE ROMERO GOMEZ"/>
    <s v="SUBDIRECTOR TECNICO - SUBD. ADMINISTRATIVA Y FINANCIERA"/>
    <s v="N/A"/>
    <d v="2023-01-10T00:00:00"/>
    <s v="El Contratista ha dado cumplimiento a las obligaciones contractuales."/>
    <s v="El Contratista ha dado cumplimiento a las obligaciones contractuales."/>
    <d v="2022-01-13T00:00:00"/>
    <d v="2022-01-18T00:00:00"/>
    <n v="343"/>
    <d v="2022-12-31T00:00:00"/>
    <n v="86024400"/>
    <n v="347"/>
    <n v="100"/>
    <n v="86024400"/>
    <n v="0"/>
    <n v="0"/>
    <n v="0"/>
    <n v="86024400"/>
    <n v="343"/>
  </r>
  <r>
    <x v="2"/>
    <n v="220079"/>
    <x v="1"/>
    <s v="https://community.secop.gov.co/Public/Tendering/OpportunityDetail/Index?noticeUID=CO1.NTC.2528577&amp;isFromPublicArea=True&amp;isModal=true&amp;asPopupView=true"/>
    <x v="4"/>
    <s v="Prestación Servicios Profesionales"/>
    <s v="SUBD. ADMINISTRATIVA Y FINANCIERA"/>
    <s v="0111-01"/>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
    <n v="80871952"/>
    <s v="GUSTAVO ALBERTO MENESES RIOS"/>
    <s v="SUBDIRECTOR TECNICO - SUBD. ADMINISTRATIVA Y FINANCIERA"/>
    <s v="N/A"/>
    <d v="2023-01-10T00:00:00"/>
    <s v="El Contratista ha dado cumplimiento a las obligaciones contractuales."/>
    <s v="El Contratista ha dado cumplimiento a las obligaciones contractuales."/>
    <d v="2022-01-13T00:00:00"/>
    <d v="2022-01-17T00:00:00"/>
    <n v="330"/>
    <d v="2023-01-29T00:00:00"/>
    <n v="82764000"/>
    <n v="377"/>
    <n v="100"/>
    <n v="86275200"/>
    <n v="7273200"/>
    <n v="1"/>
    <n v="10784400"/>
    <n v="93548400"/>
    <n v="373"/>
  </r>
  <r>
    <x v="2"/>
    <n v="220250"/>
    <x v="1"/>
    <s v="https://community.secop.gov.co/Public/Tendering/OpportunityDetail/Index?noticeUID=CO1.NTC.2607212&amp;isFromPublicArea=True&amp;isModal=true&amp;asPopupView=true"/>
    <x v="4"/>
    <s v="Prestación Servicios Profesionales"/>
    <s v="SUBD. ADMINISTRATIVA Y FINANCIERA"/>
    <s v="0111-01"/>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01-10T00:00:00"/>
    <s v="El Contratista ha dado cumplimiento a las obligaciones contractuales."/>
    <s v="El Contratista ha dado cumplimiento a las obligaciones contractuales."/>
    <d v="2022-01-25T00:00:00"/>
    <d v="2022-01-28T00:00:00"/>
    <n v="330"/>
    <d v="2023-01-29T00:00:00"/>
    <n v="86768000"/>
    <n v="366"/>
    <n v="100"/>
    <n v="87556800"/>
    <n v="7625067"/>
    <n v="1"/>
    <n v="8413867"/>
    <n v="95181867"/>
    <n v="362"/>
  </r>
  <r>
    <x v="2"/>
    <n v="220172"/>
    <x v="1"/>
    <s v="https://community.secop.gov.co/Public/Tendering/OpportunityDetail/Index?noticeUID=CO1.NTC.2557863&amp;isFromPublicArea=True&amp;isModal=true&amp;asPopupView=true"/>
    <x v="4"/>
    <s v="Prestación Servicios Profesionales"/>
    <s v="SUBD. ADMINISTRATIVA Y FINANCIERA"/>
    <s v="0111-01"/>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01-10T00:00:00"/>
    <s v="El Contratista ha dado cumplimiento a las obligaciones contractuales."/>
    <s v="El Contratista ha dado cumplimiento a las obligaciones contractuales."/>
    <d v="2022-01-17T00:00:00"/>
    <d v="2022-01-17T00:00:00"/>
    <n v="330"/>
    <d v="2023-01-29T00:00:00"/>
    <n v="86768000"/>
    <n v="377"/>
    <n v="100"/>
    <n v="90449067"/>
    <n v="7625066"/>
    <n v="1"/>
    <n v="11306133"/>
    <n v="98074133"/>
    <n v="373"/>
  </r>
  <r>
    <x v="2"/>
    <n v="220085"/>
    <x v="1"/>
    <s v="https://community.secop.gov.co/Public/Tendering/OpportunityDetail/Index?noticeUID=CO1.NTC.2529567&amp;isFromPublicArea=True&amp;isModal=true&amp;asPopupView=true"/>
    <x v="4"/>
    <s v="Prestación Servicios Profesionales"/>
    <s v="SUBD. PLANEACION E INTELIGENCIA TRIB"/>
    <s v="0111-01"/>
    <s v="Prestar servicios profesionales para apoyar el período de estabilizaciónde la solución tecnológica, facilitando la interacción de los ciudadanoscon la herramienta y atención a incidentes."/>
    <n v="80117367"/>
    <s v="JULIO CESAR CEPEDA BARRERA"/>
    <s v="SUBDIRECTOR TECNICO - SUBD. PLANEACION E INTELIGENCIA TRIB"/>
    <s v="N/A"/>
    <d v="2023-01-13T00:00:00"/>
    <s v="En la ejecución del contrato 220085, el contratista cumplió con susobligaciones generales durante el periodo del 1 al 30 de diciembre del2022."/>
    <s v="En la ejecución del contrato 220085, el contratista cumplió con susobligaciones especiales durante el periodo del 1 al 30 de diciembre del2022."/>
    <d v="2022-01-12T00:00:00"/>
    <d v="2022-01-14T00:00:00"/>
    <n v="270"/>
    <d v="2022-12-30T00:00:00"/>
    <n v="83736000"/>
    <n v="350"/>
    <n v="100"/>
    <n v="107306133"/>
    <n v="0"/>
    <n v="1"/>
    <n v="23570133"/>
    <n v="107306133"/>
    <n v="326"/>
  </r>
  <r>
    <x v="2"/>
    <n v="220024"/>
    <x v="1"/>
    <s v="https://community.secop.gov.co/Public/Tendering/OpportunityDetail/Index?noticeUID=CO1.NTC.2517610&amp;isFromPublicArea=True&amp;isModal=true&amp;asPopupView=true"/>
    <x v="4"/>
    <s v="Prestación Servicios Profesionales"/>
    <s v="SUBD. PLANEACION E INTELIGENCIA TRIB"/>
    <s v="0111-01"/>
    <s v="Prestar servicios profesionales para dar apoyo en la fase deestabilización del Core tributario, en lo relacionado con la gestión decasos legales y cuenta corriente del contribuyente."/>
    <n v="79959604"/>
    <s v="CESAR AUGUSTO SANCHEZ SANCHEZ"/>
    <s v="SUBDIRECTOR TECNICO - SUBD. PLANEACION E INTELIGENCIA TRIB"/>
    <s v="N/A"/>
    <d v="2023-01-13T00:00:00"/>
    <s v="En la ejecución del contrato 220024, el contratista cumplió con susobligaciones generales durante el periodo del del 1 al 30 de diciembredel 2022."/>
    <s v="En la ejecución del contrato 220024, el contratista cumplió con susobligaciones especiales durante el periodo del 1 al 30 de diciembre del2022."/>
    <d v="2022-01-11T00:00:00"/>
    <d v="2022-01-13T00:00:00"/>
    <n v="270"/>
    <d v="2022-12-30T00:00:00"/>
    <n v="75357000"/>
    <n v="351"/>
    <n v="100"/>
    <n v="96847700"/>
    <n v="0"/>
    <n v="1"/>
    <n v="21490700"/>
    <n v="96847700"/>
    <n v="327"/>
  </r>
  <r>
    <x v="2"/>
    <n v="220019"/>
    <x v="1"/>
    <s v="https://community.secop.gov.co/Public/Tendering/OpportunityDetail/Index?noticeUID=CO1.NTC.2517693&amp;isFromPublicArea=True&amp;isModal=true&amp;asPopupView=true"/>
    <x v="4"/>
    <s v="Prestación Servicios Profesionales"/>
    <s v="SUBD. PLANEACION E INTELIGENCIA TRIB"/>
    <s v="0111-01"/>
    <s v="Prestar servicios profesionales que asistan el proceso de estabilizaciónde la herramienta SAP, con el fin de asegurar la disponibilidad yfuncionalidad de la solución tecnológica para los contribuyentes."/>
    <n v="1030535724"/>
    <s v="LAURA CATALINA MELO BUITRAGO"/>
    <s v="SUBDIRECTOR TECNICO - SUBD. PLANEACION E INTELIGENCIA TRIB"/>
    <s v="N/A"/>
    <d v="2023-01-13T00:00:00"/>
    <s v="En la ejecución del contrato 220019, el contratista cumplió con susobligaciones generales durante el periodo del 1 al 30 de diciembre del2022."/>
    <s v="En la ejecución del contrato 220019, el contratista cumplió con susobligaciones especiales durante el periodo del 1 al 30 de diciembre del2022."/>
    <d v="2022-01-11T00:00:00"/>
    <d v="2022-01-14T00:00:00"/>
    <n v="270"/>
    <d v="2022-12-30T00:00:00"/>
    <n v="68076000"/>
    <n v="350"/>
    <n v="100"/>
    <n v="87238133"/>
    <n v="0"/>
    <n v="1"/>
    <n v="19162133"/>
    <n v="87238133"/>
    <n v="326"/>
  </r>
  <r>
    <x v="2"/>
    <n v="220026"/>
    <x v="1"/>
    <s v="https://community.secop.gov.co/Public/Tendering/OpportunityDetail/Index?noticeUID=CO1.NTC.2518302&amp;isFromPublicArea=True&amp;isModal=true&amp;asPopupView=true"/>
    <x v="4"/>
    <s v="Prestación Servicios Profesionales"/>
    <s v="SUBD. PLANEACION E INTELIGENCIA TRIB"/>
    <s v="0111-01"/>
    <s v="Prestar servicios profesionales para apoyar el período de estabilizaciónde la solución tecnológica en lo relacionado con el registro tributario(fuentes, dato maestro y catálogos)."/>
    <n v="27682336"/>
    <s v="MARTA CECILIA JAUREGUI ACEVEDO"/>
    <s v="SUBDIRECTOR TECNICO - SUBD. PLANEACION E INTELIGENCIA TRIB"/>
    <s v="N/A"/>
    <d v="2023-01-13T00:00:00"/>
    <s v="En la ejecución del contrato 220026, el contratista cumplió con susobligaciones generales durante el periodo del 1 al 30 de diciembre del2022."/>
    <s v="En la ejecución del contrato 220026, el contratista cumplió con susobligaciones especiales durante el periodo del 1 al 30 de diciembre del2022."/>
    <d v="2022-01-11T00:00:00"/>
    <d v="2022-01-14T00:00:00"/>
    <n v="270"/>
    <d v="2022-12-30T00:00:00"/>
    <n v="83736000"/>
    <n v="350"/>
    <n v="100"/>
    <n v="107306133"/>
    <n v="0"/>
    <n v="1"/>
    <n v="23570133"/>
    <n v="107306133"/>
    <n v="326"/>
  </r>
  <r>
    <x v="2"/>
    <n v="220563"/>
    <x v="1"/>
    <s v="https://community.secop.gov.co/Public/Tendering/OpportunityDetail/Index?noticeUID=CO1.NTC.3223566&amp;isFromPublicArea=True&amp;isModal=true&amp;asPopupView=true"/>
    <x v="4"/>
    <s v="Prestación Servicios Profesionales"/>
    <s v="SUBD. PLANEACION E INTELIGENCIA TRIB"/>
    <s v="0111-01"/>
    <s v="Prestar servicios   profesionales especializados en la estabilización deBogData y brindar el soporte de la mesa de ayuda para contribuyentes deBogotá."/>
    <n v="23467524"/>
    <s v="JULIA  VELANDIA BECERRA"/>
    <s v="SUBDIRECTOR TECNICO - SUBD. PLANEACION E INTELIGENCIA TRIB"/>
    <s v="N/A"/>
    <d v="2023-01-13T00:00:00"/>
    <s v="En la ejecución del contrato 220563, el contratista cumplió con susobligaciones generales durante el periodo del 1 al 30 de diciembre del2022."/>
    <s v="En la ejecución del contrato 220563, el contratista cumplió con susobligaciones especiales durante el periodo del 1 al 30 de diciembre del2022."/>
    <d v="2022-09-02T00:00:00"/>
    <d v="2022-09-06T00:00:00"/>
    <n v="150"/>
    <d v="2022-12-30T00:00:00"/>
    <n v="46520000"/>
    <n v="115"/>
    <n v="100"/>
    <n v="35665333"/>
    <n v="10854667"/>
    <n v="0"/>
    <n v="0"/>
    <n v="46520000"/>
    <n v="150"/>
  </r>
  <r>
    <x v="2"/>
    <n v="220562"/>
    <x v="1"/>
    <s v="https://community.secop.gov.co/Public/Tendering/OpportunityDetail/Index?noticeUID=CO1.NTC.3223566&amp;isFromPublicArea=True&amp;isModal=true&amp;asPopupView=true"/>
    <x v="4"/>
    <s v="Prestación Servicios Profesionales"/>
    <s v="SUBD. PLANEACION E INTELIGENCIA TRIB"/>
    <s v="0111-01"/>
    <s v="Prestar servicios   profesionales especializados en la estabilización deBogData y brindar el soporte de la mesa de ayuda para contribuyentes deBogotá."/>
    <n v="80179285"/>
    <s v="JIMMY ALDEMAR CABALLERO QUIROGA"/>
    <s v="SUBDIRECTOR TECNICO - SUBD. PLANEACION E INTELIGENCIA TRIB"/>
    <s v="N/A"/>
    <d v="2023-01-13T00:00:00"/>
    <s v="En la ejecución del contrato 220562, el contratista cumplió con susobligaciones generales durante el periodo del 1 al 30 de diciembre del2022."/>
    <s v="En la ejecución del contrato 220562, el contratista cumplió con susobligaciones especiales durante el periodo del 1 al 30 de diciembre del2022."/>
    <d v="2022-09-02T00:00:00"/>
    <d v="2022-09-06T00:00:00"/>
    <n v="150"/>
    <d v="2022-12-30T00:00:00"/>
    <n v="46520000"/>
    <n v="115"/>
    <n v="100"/>
    <n v="35665333"/>
    <n v="10854667"/>
    <n v="0"/>
    <n v="0"/>
    <n v="46520000"/>
    <n v="150"/>
  </r>
  <r>
    <x v="2"/>
    <n v="220406"/>
    <x v="1"/>
    <s v="https://community.secop.gov.co/Public/Tendering/OpportunityDetail/Index?noticeUID=CO1.NTC.2942176&amp;isFromPublicArea=True&amp;isModal=true&amp;asPopupView=true"/>
    <x v="3"/>
    <s v="Prestación de Servicios"/>
    <s v="SUBD. SERVICIOS TIC"/>
    <s v="0111-01"/>
    <s v="Prestar los servicios de actualización, soporte y mantenimiento dellicenciamiento antivirus Kaspersky para la SDH, de conformidad con loestablecido en el Pliego de Condiciones."/>
    <n v="900418656"/>
    <s v="GRUPO MICROSISTEMAS COLOMBIA SAS"/>
    <s v="PROFESIONAL ESPECIALIZADO - SUBD. SOLUCIONES TIC"/>
    <s v="N/A"/>
    <d v="2023-01-10T00:00:00"/>
    <s v="El contratista cumplió con las obligaciones generalespara el periodo certificado."/>
    <s v="El contratista cumplió con las obligaciones especialespara el periodo certificado."/>
    <d v="2022-06-21T00:00:00"/>
    <d v="2022-07-13T00:00:00"/>
    <n v="360"/>
    <d v="2023-07-13T00:00:00"/>
    <n v="130662000"/>
    <n v="202"/>
    <n v="55.34"/>
    <n v="130662000"/>
    <n v="0"/>
    <n v="0"/>
    <n v="0"/>
    <n v="130662000"/>
    <n v="360"/>
  </r>
  <r>
    <x v="2"/>
    <n v="220447"/>
    <x v="2"/>
    <s v="https://colombiacompra.gov.co/tienda-virtual-del-estado-colombiano/ordenes-compra/94057"/>
    <x v="6"/>
    <s v="Arrendamiento"/>
    <s v="SUBD. SERVICIOS TIC"/>
    <s v="0111-01"/>
    <s v="Proveer el outsourcing integral para los servicios de gestión deimpresión para la Secretaría Distrital de Hacienda."/>
    <n v="830001338"/>
    <s v="SUMIMAS S A S"/>
    <s v="PROFESIONAL ESPECIALIZADO - SUBD. SOLUCIONES TIC"/>
    <s v="N/A"/>
    <d v="2023-01-10T00:00:00"/>
    <s v="El contratista cumplió con todas las obligaciones generalespara el periodo certificado."/>
    <s v="El contratista cumplió con todas las obligaciones especialespara el periodo certificado."/>
    <d v="2022-07-29T00:00:00"/>
    <d v="2022-09-03T00:00:00"/>
    <n v="240"/>
    <d v="2023-05-03T00:00:00"/>
    <n v="191732088"/>
    <n v="150"/>
    <n v="61.98"/>
    <n v="72364064"/>
    <n v="119368024"/>
    <n v="0"/>
    <n v="0"/>
    <n v="191732088"/>
    <n v="240"/>
  </r>
  <r>
    <x v="2"/>
    <n v="220907"/>
    <x v="2"/>
    <s v="https://www.colombiacompra.gov.co/tienda-virtual-del-estado-colombiano/ordenes-compra/103019"/>
    <x v="1"/>
    <s v="Compraventa"/>
    <s v="SUBD. SERVICIOS TIC"/>
    <s v="0111-01"/>
    <s v="Adquirir papel para las impresoras de la Secretaría Distrital deHacienda."/>
    <n v="830037946"/>
    <s v="PANAMERICANA LIBRERIA Y PAPELERIA S A"/>
    <s v="PROFESIONAL ESPECIALIZADO - SUBD. SOLUCIONES TIC"/>
    <s v="N/A"/>
    <d v="2023-01-10T00:00:00"/>
    <s v="El contratista cumplió con las obligaciones generalespara el periodo certificado."/>
    <s v="El contratista cumplió con las obligaciones especialespara el periodo certificado."/>
    <d v="2022-12-23T00:00:00"/>
    <d v="2022-12-28T00:00:00"/>
    <n v="30"/>
    <d v="2023-01-28T00:00:00"/>
    <n v="39984764"/>
    <n v="31"/>
    <n v="100"/>
    <n v="1"/>
    <n v="39984763"/>
    <n v="0"/>
    <n v="0"/>
    <n v="39984764"/>
    <n v="30"/>
  </r>
  <r>
    <x v="2"/>
    <n v="220810"/>
    <x v="2"/>
    <s v="https://www.colombiacompra.gov.co/tienda-virtual-del-estado-colombiano/ordenes-compra/98219"/>
    <x v="6"/>
    <s v="Compraventa"/>
    <s v="SUBD. SERVICIOS TIC"/>
    <s v="0111-01"/>
    <s v="Proveer el licenciamiento Microsoft Office 365 para la SecretaríaDistrital de Hacienda"/>
    <n v="901399373"/>
    <s v="UNION TEMPORAL DELL EMC"/>
    <s v="PROFESIONAL ESPECIALIZADO - SUBD. SOLUCIONES TIC"/>
    <s v="N/A"/>
    <d v="2023-01-11T00:00:00"/>
    <s v="El contratista cumplio con las obligaciones generalespara el periodo certificado."/>
    <s v="El contratista cumplio con las obligaciones especialespara el periodo certificado."/>
    <d v="2022-10-28T00:00:00"/>
    <d v="2022-11-17T00:00:00"/>
    <n v="270"/>
    <d v="2023-11-17T00:00:00"/>
    <n v="3049817620"/>
    <n v="75"/>
    <n v="20.55"/>
    <n v="1"/>
    <n v="3608571232"/>
    <n v="1"/>
    <n v="558753613"/>
    <n v="3608571233"/>
    <n v="360"/>
  </r>
  <r>
    <x v="2"/>
    <n v="220075"/>
    <x v="1"/>
    <s v="https://community.secop.gov.co/Public/Tendering/OpportunityDetail/Index?noticeUID=CO1.NTC.2525730&amp;isFromPublicArea=True&amp;isModal=true&amp;asPopupView=true"/>
    <x v="4"/>
    <s v="Prestación Servicios Profesionales"/>
    <s v="OF. ASESORA DE COMUNICACIONES"/>
    <s v="0111-01"/>
    <s v="Prestar los servicios profesionales para apoyar a la Oficina Asesora deComunicaciones en la atención, administración de redes sociales y latransmisión de eventos virtuales a través de las diferentes plataformasdigitales."/>
    <n v="52695323"/>
    <s v="ISABEL CRISTINA COTE GOMEZ"/>
    <s v="JEFE DE OFICINA ASESORA - OF. ASESORA DE COMUNICACIONES"/>
    <s v="N/A"/>
    <d v="2023-01-10T00:00:00"/>
    <s v="Prestó los servicios profesionales para apoyar a la Oficina Asesora deComunicaciones en la atención, administración de redes sociales y latransmisión de eventos virtuales a través de las diferentes plataformasdigitales y las demás que fueron asignadas por el supervisor delcontrato, durante el mes de diciem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atención, administración de redes sociales y latransmisión de eventos virtuales a través de las diferentes plataformasdigitales y las demás que fueron asignadas por el supervisor delcontrato, durante el mes de diciembre de 2022. 2. Análisis Técnico yFinanciero: Certifico que los servicios cumplen técnicamente y que losvalores cobrados se encuentran acorde con lo establecido en el contratoy en la propuesta del contratista"/>
    <d v="2022-01-12T00:00:00"/>
    <d v="2022-01-20T00:00:00"/>
    <n v="300"/>
    <d v="2022-12-31T00:00:00"/>
    <n v="65130000"/>
    <n v="345"/>
    <n v="100"/>
    <n v="74031100"/>
    <n v="0"/>
    <n v="1"/>
    <n v="8901100"/>
    <n v="74031100"/>
    <n v="341"/>
  </r>
  <r>
    <x v="2"/>
    <n v="220379"/>
    <x v="1"/>
    <s v="https://community.secop.gov.co/Public/Tendering/OpportunityDetail/Index?noticeUID=CO1.NTC.2908542&amp;isFromPublicArea=True&amp;isModal=true&amp;asPopupView=true"/>
    <x v="1"/>
    <s v="Prestación de Servicios"/>
    <s v="OF. ASESORA DE COMUNICACIONES"/>
    <s v="0111-01"/>
    <s v="Prestar los servicios de monitoreo, análisis y suministro de lainformación sobre publicaciones periodísticas de interés para la Secretaría Distrital de Hacienda."/>
    <n v="900788842"/>
    <s v="MYMCOL S A S"/>
    <s v="PROFESIONAL ESPECIALIZADO - OF. ASESORA DE COMUNICACIONES"/>
    <s v="N/A"/>
    <d v="2023-01-10T00:00:00"/>
    <s v="Servicio recibido: Monitoreo, análisis y suministro de la informaciónsobre publicaciones periodísticas de interés para la SecretaríaDistrital de Hacienda, durante el mes de diciembre de 2022. 2. AnálisisTécnico y Financiero: Certifico que los servicios cumplen técnicamente ylos valores cobrados con los precios ofrecidos por el contratista seencuentran acorde con lo establecido en el contrato y en la propuesta"/>
    <s v="Servicio recibido: Monitoreo, análisis y suministro de la informaciónsobre publicaciones periodísticas de interés para la SecretaríaDistrital de Hacienda, durante el mes de diciembre de 2022. 2. AnálisisTécnico y Financiero: Certifico que los servicios cumplen técnicamente ylos valores cobrados con los precios ofrecidos por el contratista seencuentran acorde con lo establecido en el contrato y en la propuesta"/>
    <d v="2022-05-03T00:00:00"/>
    <d v="2022-06-07T00:00:00"/>
    <n v="240"/>
    <d v="2023-04-07T00:00:00"/>
    <n v="19992000"/>
    <n v="238"/>
    <n v="78.290000000000006"/>
    <n v="14494200"/>
    <n v="5497800"/>
    <n v="1"/>
    <n v="4998000"/>
    <n v="24990000"/>
    <n v="300"/>
  </r>
  <r>
    <x v="2"/>
    <n v="220419"/>
    <x v="1"/>
    <s v="https://community.secop.gov.co/Public/Tendering/OpportunityDetail/Index?noticeUID=CO1.NTC.2988998&amp;isFromPublicArea=True&amp;isModal=true&amp;asPopupView=true"/>
    <x v="1"/>
    <s v="Suscripción"/>
    <s v="OF. ASESORA DE COMUNICACIONES"/>
    <s v="0111-01"/>
    <s v="Suscripción a un servicio periodístico por internet especializado en elsector financiero y económico, de actualización permanente."/>
    <n v="900811192"/>
    <s v="VALORA INVERSIONES S.A.S"/>
    <s v="JEFE DE OFICINA ASESORA - OF. ASESORA DE COMUNICACIONES"/>
    <s v="N/A"/>
    <d v="2023-01-10T00:00:00"/>
    <s v="Se recibe a satisfacción los servicios de suscripción a un servicioperiodístico por internet especializadoen el sector financiero yeconómico, deactualización permanente."/>
    <s v="Se recibe a satisfacción los servicios de suscripción a un servicioperiodístico por internet especializadoen el sector financiero yeconómico, deactualización permanente."/>
    <d v="2022-07-07T00:00:00"/>
    <d v="2022-08-16T00:00:00"/>
    <n v="360"/>
    <d v="2023-08-16T00:00:00"/>
    <n v="4500000"/>
    <n v="168"/>
    <n v="46.03"/>
    <n v="4499999"/>
    <n v="1"/>
    <n v="0"/>
    <n v="0"/>
    <n v="4500000"/>
    <n v="360"/>
  </r>
  <r>
    <x v="2"/>
    <n v="220020"/>
    <x v="1"/>
    <s v="https://community.secop.gov.co/Public/Tendering/OpportunityDetail/Index?noticeUID=CO1.NTC.2517731&amp;isFromPublicArea=True&amp;isModal=true&amp;asPopupView=true"/>
    <x v="4"/>
    <s v="Prestación Servicios Profesionales"/>
    <s v="OF. ASESORA DE COMUNICACIONES"/>
    <s v="0111-01"/>
    <s v="Prestar  los  servicios  profesionales  a  la  Oficina  Asesora  de Comunicaciones  de  la  Secretaría Distrital  de  Hacienda  para conceptualizar  y  producir  piezas  audiovisuales  de  pequeño formatorequeridas para la estrategia de comunicaciones de la Entidad."/>
    <n v="79757333"/>
    <s v="LUIS FELIPE RUIZ SANCHEZ"/>
    <s v="JEFE DE OFICINA ASESORA - OF. ASESORA DE COMUNICACIONES"/>
    <s v="N/A"/>
    <d v="2023-01-10T00:00:00"/>
    <s v="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
    <s v="Prestó los servicios profesionales a la Oficina Asesora deComunicaciones de la Secretaría Distrital de Hacienda paraconceptualizar y producir piezas audiovisuales de pequeño formatorequeridas para la estrategia de comunicaciones de la Entidad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
    <d v="2022-01-12T00:00:00"/>
    <d v="2022-01-18T00:00:00"/>
    <n v="270"/>
    <d v="2022-12-30T00:00:00"/>
    <n v="52335000"/>
    <n v="346"/>
    <n v="100"/>
    <n v="66291000"/>
    <n v="0"/>
    <n v="1"/>
    <n v="13956000"/>
    <n v="66291000"/>
    <n v="342"/>
  </r>
  <r>
    <x v="2"/>
    <n v="220603"/>
    <x v="1"/>
    <s v="https://community.secop.gov.co/Public/Tendering/OpportunityDetail/Index?noticeUID=CO1.NTC.3291290&amp;isFromPublicArea=True&amp;isModal=true&amp;asPopupView=true"/>
    <x v="0"/>
    <s v="Prestación de Servicios"/>
    <s v="OF. ASESORA DE COMUNICACIONES"/>
    <s v="0111-01"/>
    <s v="Suscripción a los diarios El Tiempo y Portafolio para la SecretaríaDistrital de Hacienda"/>
    <n v="860001022"/>
    <s v="CASA EDITORIAL EL TIEMPO S A"/>
    <s v="JEFE DE OFICINA ASESORA - OF. ASESORA DE COMUNICACIONES"/>
    <s v="N/A"/>
    <d v="2023-01-10T00:00:00"/>
    <s v="El objeto del contrato se cumplio a satisfacción"/>
    <s v="El objeto del contrato se cumplio a satisfacción"/>
    <d v="2022-10-11T00:00:00"/>
    <d v="2022-10-18T00:00:00"/>
    <n v="360"/>
    <d v="2023-10-18T00:00:00"/>
    <n v="1676700"/>
    <n v="105"/>
    <n v="28.77"/>
    <n v="339934"/>
    <n v="1336766"/>
    <n v="0"/>
    <n v="0"/>
    <n v="1676700"/>
    <n v="360"/>
  </r>
  <r>
    <x v="2"/>
    <n v="220818"/>
    <x v="1"/>
    <s v="https://community.secop.gov.co/Public/Tendering/OpportunityDetail/Index?noticeUID=CO1.NTC.3538411&amp;isFromPublicArea=True&amp;isModal=true&amp;asPopupView=true"/>
    <x v="0"/>
    <s v="Suscripción"/>
    <s v="OF. ASESORA DE COMUNICACIONES"/>
    <s v="0111-01"/>
    <s v="Suscripción al diario La República para la Secretaría Distrital deHacienda"/>
    <n v="901017183"/>
    <s v="EDITORIAL LA REPUBLICA SAS"/>
    <s v="JEFE DE OFICINA ASESORA - OF. ASESORA DE COMUNICACIONES"/>
    <s v="N/A"/>
    <d v="2023-01-11T00:00:00"/>
    <s v="Se cumplio a satisfacción el objeto del contrato"/>
    <s v="Se cumplio a satisfacción el objeto del contrato"/>
    <d v="2022-11-18T00:00:00"/>
    <d v="2022-12-09T00:00:00"/>
    <n v="360"/>
    <d v="2023-12-09T00:00:00"/>
    <n v="1037700"/>
    <n v="53"/>
    <n v="14.52"/>
    <n v="65390"/>
    <n v="972310"/>
    <n v="0"/>
    <n v="0"/>
    <n v="1037700"/>
    <n v="360"/>
  </r>
  <r>
    <x v="2"/>
    <n v="220430"/>
    <x v="1"/>
    <s v="https://community.secop.gov.co/Public/Tendering/OpportunityDetail/Index?noticeUID=CO1.NTC.2979909&amp;isFromPublicArea=True&amp;isModal=true&amp;asPopupView=true"/>
    <x v="3"/>
    <s v="Prestación de Servicios"/>
    <s v="SUBD. ADMINISTRATIVA Y FINANCIERA"/>
    <s v="0111-01"/>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01-11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15T00:00:00"/>
    <d v="2022-07-25T00:00:00"/>
    <n v="465"/>
    <d v="2023-11-09T00:00:00"/>
    <n v="2969744562"/>
    <n v="190"/>
    <n v="40.25"/>
    <n v="748717965"/>
    <n v="2221026597"/>
    <n v="0"/>
    <n v="0"/>
    <n v="2969744562"/>
    <n v="465"/>
  </r>
  <r>
    <x v="2"/>
    <n v="220440"/>
    <x v="1"/>
    <s v="https://community.secop.gov.co/Public/Tendering/OpportunityDetail/Index?noticeUID=CO1.NTC.2998607&amp;isFromPublicArea=True&amp;isModal=true&amp;asPopupView=true"/>
    <x v="1"/>
    <s v="Prestación de Servicios"/>
    <s v="SUBD. ADMINISTRATIVA Y FINANCIERA"/>
    <s v="0111-01"/>
    <s v="PRESTAR EL SERVICIO DE RASTREO SATELITAL Y MONITOREO PARA LOS VEHÍCULOSDE PROPIEDAD DE LA SECRETARIA DISTRITAL DE HACIENDA."/>
    <n v="901035950"/>
    <s v="NEFOX SAS"/>
    <s v="TECNICO OPERATIVO - SUBD. ADMINISTRATIVA Y FINANCIERA"/>
    <s v="N/A"/>
    <d v="2023-01-15T00:00:00"/>
    <s v="El contratista dio cumplimiento a todas las obligaciones."/>
    <s v="El contratista el contratista cumplió con las condiciones y obligacionesdel Anexo No. 1 -Especificaciones Técnicas.Los soportes de la gestión se encuentran contenidos dentro delexpediente digital de supervisión."/>
    <d v="2022-07-28T00:00:00"/>
    <d v="2022-08-05T00:00:00"/>
    <n v="360"/>
    <d v="2023-08-05T00:00:00"/>
    <n v="4166400"/>
    <n v="179"/>
    <n v="49.04"/>
    <n v="4166400"/>
    <n v="0"/>
    <n v="0"/>
    <n v="0"/>
    <n v="4166400"/>
    <n v="360"/>
  </r>
  <r>
    <x v="2"/>
    <n v="220396"/>
    <x v="1"/>
    <s v="https://community.secop.gov.co/Public/Tendering/OpportunityDetail/Index?noticeUID=CO1.NTC.2935430&amp;isFromPublicArea=True&amp;isModal=true&amp;asPopupView=true"/>
    <x v="1"/>
    <s v="Prestación de Servicios"/>
    <s v="SUBD. ADMINISTRATIVA Y FINANCIERA"/>
    <s v="0111-01"/>
    <s v="PRESTAR LOS SERVICIOS DE MANTENIMIENTO PREVENTIVO Y CORRECTIVO CONSUMINISTRO DE REPUESTOS PARA LOS VEHÍCULOS DE PROPIEDAD DE LA SECRETARIADISTRITAL DE HACIENDA."/>
    <n v="800250589"/>
    <s v="CENTRO CAR 19 LIMITADA"/>
    <s v="TECNICO OPERATIVO - SUBD. ADMINISTRATIVA Y FINANCIERA"/>
    <s v="N/A"/>
    <d v="2023-01-15T00:00:00"/>
    <s v="El contratista dio cumplimiento a todas las obligaciones."/>
    <s v="El contratista el contratista cumplió con las condiciones y obligacionesdel Anexo No. 1 -Especificaciones Técnicas."/>
    <d v="2022-06-08T00:00:00"/>
    <d v="2022-06-16T00:00:00"/>
    <n v="330"/>
    <d v="2023-05-16T00:00:00"/>
    <n v="63051000"/>
    <n v="229"/>
    <n v="68.56"/>
    <n v="15039699"/>
    <n v="48011301"/>
    <n v="0"/>
    <n v="0"/>
    <n v="63051000"/>
    <n v="330"/>
  </r>
  <r>
    <x v="2"/>
    <n v="220369"/>
    <x v="1"/>
    <s v="https://community.secop.gov.co/Public/Tendering/OpportunityDetail/Index?noticeUID=CO1.NTC.2863309&amp;isFromPublicArea=True&amp;isModal=true&amp;asPopupView=true"/>
    <x v="1"/>
    <s v="Suministro"/>
    <s v="SUBD. ADMINISTRATIVA Y FINANCIERA"/>
    <s v="0111-01"/>
    <s v="SUMINISTRO DE COMBUSTIBLE PARA LA SECRETARIA DISTRITAL DE HACIENDA"/>
    <n v="900459737"/>
    <s v="GRUPO EDS AUTOGAS S.A.S"/>
    <s v="TECNICO OPERATIVO - SUBD. ADMINISTRATIVA Y FINANCIERA"/>
    <s v="N/A"/>
    <d v="2023-01-15T00:00:00"/>
    <s v="El contratista dio cumplimiento a todas las obligaciones."/>
    <s v="El contratista el contratista cumplió con las condiciones y obligacionesdel Anexo No. 1 -Especificaciones Técnicas. Los soportes de la gestiónse encuentran contenidos dentro del expediente digital  de supervisión."/>
    <d v="2022-03-25T00:00:00"/>
    <d v="2022-04-01T00:00:00"/>
    <n v="300"/>
    <d v="2023-01-31T00:00:00"/>
    <n v="49676632"/>
    <n v="305"/>
    <n v="100"/>
    <n v="62941131"/>
    <n v="5060980"/>
    <n v="1"/>
    <n v="18325479"/>
    <n v="68002111"/>
    <n v="300"/>
  </r>
  <r>
    <x v="2"/>
    <n v="220377"/>
    <x v="2"/>
    <s v="https://colombiacompra.gov.co/tienda-virtual-del-estado-colombiano/ordenes-compra/88897"/>
    <x v="7"/>
    <s v="Prestación de Servicios"/>
    <s v="SUBD. SERVICIOS TIC"/>
    <s v="0111-01"/>
    <s v="Proveer el outsourcing integral para los servicios de gestión de mesa deayuda para la Secretaría Distrital de Hacienda, de conformidad con loestablecido en los estudios previos, en el Acuerdo Marco de Precios No.CCE-183-AMP-2020 y sus anexos."/>
    <n v="800196299"/>
    <s v="COMPAÑIA COLOMBIANA DE SERVICIOS DE VALO R AGREGADO Y TELEMATICOS COLVATEL S.A."/>
    <s v="PROFESIONAL ESPECIALIZADO - SUBD. SOLUCIONES TIC"/>
    <s v="N/A"/>
    <d v="2023-01-11T00:00:00"/>
    <s v="El contratista cumplio con las obligaciones generalespara el periodo certificado."/>
    <s v="El contratista cumplio con las obligaciones especialespara el periodo certificado."/>
    <d v="2022-04-27T00:00:00"/>
    <d v="2022-05-14T00:00:00"/>
    <n v="240"/>
    <d v="2023-04-14T00:00:00"/>
    <n v="530506780"/>
    <n v="262"/>
    <n v="78.209999999999994"/>
    <n v="375752552"/>
    <n v="352619960"/>
    <n v="1"/>
    <n v="197865732"/>
    <n v="728372512"/>
    <n v="330"/>
  </r>
  <r>
    <x v="2"/>
    <n v="220086"/>
    <x v="1"/>
    <s v="https://community.secop.gov.co/Public/Tendering/OpportunityDetail/Index?noticeUID=CO1.NTC.2529811&amp;isFromPublicArea=True&amp;isModal=true&amp;asPopupView=true"/>
    <x v="4"/>
    <s v="Prestación Servicios Profesionales"/>
    <s v="OF. ASESORA DE COMUNICACIONES"/>
    <s v="0111-01"/>
    <s v="Prestar los servicios profesionales para apoyar a la Oficina Asesora deComunicaciones en  la administración de los contenidos de la SedeElectrónica (Portal WEB) y velar por el cumplimiento de los lineamientosde gobierno en línea."/>
    <n v="52480985"/>
    <s v="SILVANA LORENA PALMARINY PEÑARANDA"/>
    <s v="JEFE DE OFICINA ASESORA - OF. ASESORA DE COMUNICACIONES"/>
    <s v="N/A"/>
    <d v="2023-01-11T00:00:00"/>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01 al 03 de diciembre de 2022. 2. AnálisisTécnico y Financiero: Certifico que los servicios cumplen técnicamente yque los valores cobrados se encuentran acorde con lo establecido en elcontrato y en la propuesta del contratista."/>
    <s v="Prestó los servicios profesionales para apoyar a la Oficina Asesora deComunicaciones en la administración de los contenidos de la SedeElectrónica (Portal WEB) y velar por el cumplimiento de los lineamientosde gobierno en línea y las demás que fueron asignadas por el supervisordel contrato, durante el 01 al 03 de diciembre de 2022. 2. AnálisisTécnico y Financiero: Certifico que los servicios cumplen técnicamente yque los valores cobrados se encuentran acorde con lo establecido en elcontrato y en la propuesta del contratista"/>
    <d v="2022-01-12T00:00:00"/>
    <d v="2022-01-18T00:00:00"/>
    <n v="210"/>
    <d v="2022-12-03T00:00:00"/>
    <n v="36813000"/>
    <n v="319"/>
    <n v="100"/>
    <n v="55219500"/>
    <n v="0"/>
    <n v="1"/>
    <n v="18406500"/>
    <n v="55219500"/>
    <n v="315"/>
  </r>
  <r>
    <x v="2"/>
    <n v="220714"/>
    <x v="2"/>
    <s v="https://www.colombiacompra.gov.co/tienda-virtual-del-estado-colombiano/ordenes-compra/97108"/>
    <x v="6"/>
    <s v="Prestación de Servicios"/>
    <s v="SUBD. INFRAESTRUCTURA TIC"/>
    <s v="0111-01"/>
    <s v="Proveer los servicios de soporte y mantenimiento para todos losproductos SAP adquiridos por la Secretaría Distrital de Hacienda"/>
    <n v="900320612"/>
    <s v="SAP COLOMBIA SAS"/>
    <s v="SUBDIRECTOR TECNICO - SUBD. INFRAESTRUCTURA TIC"/>
    <s v="N/A"/>
    <d v="2023-01-12T00:00:00"/>
    <s v="Ha cumplido con las acciones contenidas en la Cláusula 12 &quot;Obligacionesde los Proveedores - Obligaciones derivadas de la orden de compra&quot;, delinstrumento de agregación de demanda CCE-139-IAD-2020."/>
    <s v="Ha cumplimido con las condiciones y obligaciones establecidas en elInstrumento de Agregación de la Demanda para los Productos de Softwarepor Catálogo que a su vez incluye el Suplemento del Contrato CCE -139-IAD2020 SAP COLOMBIA, mediante los cuales se determinaron losrequerimientos para la ejecución del objeto contractual y los Acuerdosde Niveles de Servicio del Instrumento de Agregación de la Demanda CCE -139-IAD2020 SAP COLOMBIA."/>
    <d v="2022-10-06T00:00:00"/>
    <d v="2022-10-14T00:00:00"/>
    <n v="360"/>
    <d v="2023-10-13T00:00:00"/>
    <n v="3253171449"/>
    <n v="109"/>
    <n v="29.95"/>
    <n v="1226903792"/>
    <n v="2026267657"/>
    <n v="0"/>
    <n v="0"/>
    <n v="3253171449"/>
    <n v="360"/>
  </r>
  <r>
    <x v="2"/>
    <n v="220710"/>
    <x v="1"/>
    <s v="https://community.secop.gov.co/Public/Tendering/OpportunityDetail/Index?noticeUID=CO1.NTC.3365871&amp;isFromPublicArea=True&amp;isModal=true&amp;asPopupView=true"/>
    <x v="4"/>
    <s v="Prestación Servicios Profesionales"/>
    <s v="OF. ASESORA DE COMUNICACIONES"/>
    <s v="0111-01"/>
    <s v="Prestar los servicios profesionales para efectuar la gestiónpresupuestal, administrativa, precontractual, contractual y postcontractual de los trámites a cargo de la Oficina Asesora de Comunicaciones, así como todas aquellas actividades de planeación de ladependencia, de acuerdo con la normativa vigente y los procedimientos degestión de calidad y contratación de la Entidad."/>
    <n v="50913587"/>
    <s v="ANGELA MARIA FARAH OTERO"/>
    <s v="JEFE DE OFICINA ASESORA - OF. ASESORA DE COMUNICACIONES"/>
    <s v="N/A"/>
    <d v="2023-01-11T00:00:00"/>
    <s v="Servicio recibido: Se recibe a satisfacción los servicios profesionalespara efectuar la gestión presupuestal, administrativa, precontractual,contractual y postcontractual de los trámites a cargo de la OficinaAsesora de Comunicaciones, así como todas aquellas actividades deplaneación de la dependencia, de acuerdo con la normativa vigente y losprocedimientos de gestión de calidad y contratación de la Entidaddurante el mes de diciembre de 2022. 2. Análisis Técnico y Financiero:Certifico que los servicios adelantados y el valor cobrado por elcontratista, cumplen con las condiciones generales y especialesestablecidas en el contrato"/>
    <s v="Servicio recibido: Se recibe a satisfacción los servicios profesionalespara efectuar la gestión presupuestal, administrativa, precontractual,contractual y postcontractual de los trámites a cargo de la OficinaAsesora de Comunicaciones, así como todas aquellas actividades deplaneación de la dependencia, de acuerdo con la normativa vigente y losprocedimientos de gestión de calidad y contratación de la Entidaddurante el mes de diciembre de 2022. 2. Análisis Técnico y Financiero:Certifico que los servicios adelantados y el valor cobrado por elcontratista, cumplen con las condiciones generales y especialesestablecidas en el contrato"/>
    <d v="2022-10-06T00:00:00"/>
    <d v="2022-10-07T00:00:00"/>
    <n v="150"/>
    <d v="2023-03-07T00:00:00"/>
    <n v="32565000"/>
    <n v="116"/>
    <n v="76.819999999999993"/>
    <n v="18236400"/>
    <n v="14328600"/>
    <n v="0"/>
    <n v="0"/>
    <n v="32565000"/>
    <n v="150"/>
  </r>
  <r>
    <x v="2"/>
    <n v="220061"/>
    <x v="1"/>
    <s v="https://community.secop.gov.co/Public/Tendering/OpportunityDetail/Index?noticeUID=CO1.NTC.2535430&amp;isFromPublicArea=True&amp;isModal=true&amp;asPopupView=true"/>
    <x v="4"/>
    <s v="Prestación Servicios Profesionales"/>
    <s v="OF. ASESORA DE COMUNICACIONES"/>
    <s v="0111-01"/>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79520639"/>
    <s v="JUAN CARLOS GOMEZ MARULANDA"/>
    <s v="JEFE DE OFICINA ASESORA - OF. ASESORA DE COMUNICACIONES"/>
    <s v="N/A"/>
    <d v="2023-01-11T00:00:00"/>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diciembre de 2022. 2. Análisis Técnico y Financiero: Certificoque los servicios cumplen técnicamente y que los valores cobrados seencuentran acorde con lo establecido en el contrato y en la propuestadel contratista"/>
    <s v="Prestó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y las demás que fueron asignadas por el supervisor del contrato, duranteel mes de diciembre de 2022. 2. Análisis Técnico y Financiero: Certificoque los servicios cumplen técnicamente y que los valores cobrados seencuentran acorde con lo establecido en el contrato y en la propuestadel contratista"/>
    <d v="2022-01-13T00:00:00"/>
    <d v="2022-01-19T00:00:00"/>
    <n v="270"/>
    <d v="2022-12-31T00:00:00"/>
    <n v="56520000"/>
    <n v="346"/>
    <n v="100"/>
    <n v="71592000"/>
    <n v="0"/>
    <n v="1"/>
    <n v="15072000"/>
    <n v="71592000"/>
    <n v="342"/>
  </r>
  <r>
    <x v="2"/>
    <n v="220049"/>
    <x v="1"/>
    <s v="https://community.secop.gov.co/Public/Tendering/OpportunityDetail/Index?noticeUID=CO1.NTC.2504873&amp;isFromPublicArea=True&amp;isModal=true&amp;asPopupView=true"/>
    <x v="4"/>
    <s v="Prestación Servicios Profesionales"/>
    <s v="OF. ASESORA DE COMUNICACIONES"/>
    <s v="0111-01"/>
    <s v="Prestar los servicios profesionales para realizar la redacción decontenidos, comunicados, edición y corrección de estilo de las publicaciones que realiza la Secretaría Distrital de Hacienda."/>
    <n v="39762151"/>
    <s v="LUDDY OLINFFAR CAMACHO CAMACHO"/>
    <s v="JEFE DE OFICINA ASESORA - OF. ASESORA DE COMUNICACIONES"/>
    <s v="N/A"/>
    <d v="2023-01-11T00:00:00"/>
    <s v="Prestó los servicios profesionales para realizar la redacción decontenidos, comunicados, edición y corrección de estilo de laspublicaciones que realiza la Secretaría Distrital de Hacienda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
    <s v="Prestó los servicios profesionales para realizar la redacción decontenidos, comunicados, edición y corrección de estilo de laspublicaciones que realiza la Secretaría Distrital de Hacienda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
    <d v="2022-01-12T00:00:00"/>
    <d v="2022-01-19T00:00:00"/>
    <n v="285"/>
    <d v="2022-12-31T00:00:00"/>
    <n v="42227500"/>
    <n v="346"/>
    <n v="100"/>
    <n v="50821166"/>
    <n v="0"/>
    <n v="1"/>
    <n v="8593666"/>
    <n v="50821166"/>
    <n v="342"/>
  </r>
  <r>
    <x v="2"/>
    <n v="220060"/>
    <x v="1"/>
    <s v="https://community.secop.gov.co/Public/Tendering/OpportunityDetail/Index?noticeUID=CO1.NTC.2505613&amp;isFromPublicArea=True&amp;isModal=true&amp;asPopupView=true"/>
    <x v="4"/>
    <s v="Prestación Servicios Profesionales"/>
    <s v="OF. ASESORA DE COMUNICACIONES"/>
    <s v="0111-01"/>
    <s v="Prestar los servicios profesionales para apoyar a la Oficina Asesora deComunicaciones en las actividades de manejo de las redes sociales de laEntidad y de los contenidos de sinergias de Alcaldía Mayor y demásentidades del Distrito."/>
    <n v="80035939"/>
    <s v="ANDRES DAVID BAUTISTA ROBLES"/>
    <s v="JEFE DE OFICINA ASESORA - OF. ASESORA DE COMUNICACIONES"/>
    <s v="N/A"/>
    <d v="2023-01-11T00:00:00"/>
    <s v="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diciembre de 2022. 2. Análisis Técnico yFinanciero: Certifico que los servicios cumplen técnicamente y que losvalores cobrados se encuentran acorde con lo establecido en el contratoy en la propuesta del contratista."/>
    <s v="Prestó los servicios para apoyar a la Oficina Asesora de Comunicacionesen las actividades de comunicación interna y externa, y el manejo deredes sociales para la gestión del cambio, bajo la nueva solucióntecnológica Bogdata y las demás que fueron asignadas por el supervisordel contrato, durante el mes de diciembre de 2022. 2. Análisis Técnico yFinanciero: Certifico que los servicios cumplen técnicamente y que losvalores cobrados se encuentran acorde con lo establecido en el contratoy en la propuesta del contratista."/>
    <d v="2022-01-12T00:00:00"/>
    <d v="2022-01-18T00:00:00"/>
    <n v="330"/>
    <d v="2023-01-13T00:00:00"/>
    <n v="35827000"/>
    <n v="360"/>
    <n v="100"/>
    <n v="37238367"/>
    <n v="1411366"/>
    <n v="1"/>
    <n v="2822733"/>
    <n v="38649733"/>
    <n v="356"/>
  </r>
  <r>
    <x v="2"/>
    <n v="220259"/>
    <x v="1"/>
    <s v="https://community.secop.gov.co/Public/Tendering/OpportunityDetail/Index?noticeUID=CO1.NTC.2644852&amp;isFromPublicArea=True&amp;isModal=true&amp;asPopupView=true"/>
    <x v="4"/>
    <s v="Prestación Servicios Profesionales"/>
    <s v="OF. ASESORA DE COMUNICACIONES"/>
    <s v="0111-01"/>
    <s v="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
    <n v="80926444"/>
    <s v="WEISMAN FRANZ MEEK LOPEZ"/>
    <s v="JEFE DE OFICINA ASESORA - OF. ASESORA DE COMUNICACIONES"/>
    <s v="N/A"/>
    <d v="2023-01-11T00:00:00"/>
    <s v="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diciembre de 2022. 2. Análisis Técnico y Financiero: Certifico que losservicios cumplen técnicamente y que los valores cobrados se encuentranacorde con lo establecido en el contrato y en la propuesta delcontratista"/>
    <s v="Prestó los servicios profesionales para apoyar las actividades decreación de contenidos, piezas gráficas de divulgación de lainformación, diseño web, y productos del Observatorio Fiscal delDistrito, así como las demás actividades de diseño gráfico decompetencia de la Oficina Asesora de Comunicaciones y las demás quefueron asignadas por el supervisor del contrato, durante el mes dediciembre de 2022. 2. Análisis Técnico y Financiero: Certifico que losservicios cumplen técnicamente y que los valores cobrados se encuentranacorde con lo establecido en el contrato y en la propuesta delcontratista"/>
    <d v="2022-01-21T00:00:00"/>
    <d v="2022-02-07T00:00:00"/>
    <n v="300"/>
    <d v="2022-12-31T00:00:00"/>
    <n v="40320000"/>
    <n v="327"/>
    <n v="100"/>
    <n v="43545600"/>
    <n v="0"/>
    <n v="1"/>
    <n v="3225600"/>
    <n v="43545600"/>
    <n v="324"/>
  </r>
  <r>
    <x v="2"/>
    <n v="220004"/>
    <x v="1"/>
    <s v="https://community.secop.gov.co/Public/Tendering/OpportunityDetail/Index?noticeUID=CO1.NTC.2502415&amp;isFromPublicArea=True&amp;isModal=true&amp;asPopupView=true"/>
    <x v="4"/>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16105814"/>
    <s v="NICOLAS  BOCANEGRA MORENO"/>
    <s v="JEFE DE OFICINA - OF. GESTION SERVICIO Y NOTIFICACIONES"/>
    <s v="N/A"/>
    <d v="2023-01-11T00:00:00"/>
    <s v="El contratista cumplio con las obligaciones."/>
    <s v="El contratista cumplio con las obligaciones."/>
    <d v="2022-01-11T00:00:00"/>
    <d v="2022-01-13T00:00:00"/>
    <n v="270"/>
    <d v="2023-01-16T00:00:00"/>
    <n v="16597098"/>
    <n v="368"/>
    <n v="100"/>
    <n v="19547693"/>
    <n v="2766183"/>
    <n v="1"/>
    <n v="5716778"/>
    <n v="22313876"/>
    <n v="363"/>
  </r>
  <r>
    <x v="2"/>
    <n v="220001"/>
    <x v="1"/>
    <s v="https://community.secop.gov.co/Public/Tendering/OpportunityDetail/Index?noticeUID=CO1.NTC.2502415&amp;isFromPublicArea=True&amp;isModal=true&amp;asPopupView=true"/>
    <x v="4"/>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5685032"/>
    <s v="LAURA NATALIA ROZO ROBAYO"/>
    <s v="JEFE DE OFICINA - OF. GESTION SERVICIO Y NOTIFICACIONES"/>
    <s v="N/A"/>
    <d v="2023-01-11T00:00:00"/>
    <s v="El contratista cumplio con las obligaciones."/>
    <s v="El contratista cumplio con las obligaciones."/>
    <d v="2022-01-07T00:00:00"/>
    <d v="2022-01-12T00:00:00"/>
    <n v="270"/>
    <d v="2023-01-16T00:00:00"/>
    <n v="16597098"/>
    <n v="369"/>
    <n v="100"/>
    <n v="19609163"/>
    <n v="2766184"/>
    <n v="1"/>
    <n v="5778249"/>
    <n v="22375347"/>
    <n v="364"/>
  </r>
  <r>
    <x v="2"/>
    <n v="220003"/>
    <x v="1"/>
    <s v="https://community.secop.gov.co/Public/Tendering/OpportunityDetail/Index?noticeUID=CO1.NTC.2502415&amp;isFromPublicArea=True&amp;isModal=true&amp;asPopupView=true"/>
    <x v="4"/>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30641735"/>
    <s v="CRISTIAN ANDRES PULIDO HORMAZA"/>
    <s v="JEFE DE OFICINA - OF. GESTION SERVICIO Y NOTIFICACIONES"/>
    <s v="N/A"/>
    <d v="2023-01-11T00:00:00"/>
    <s v="El contratista cumplio con las obligaciones."/>
    <s v="El contratista cumplio con las obligaciones."/>
    <d v="2022-01-11T00:00:00"/>
    <d v="2022-01-12T00:00:00"/>
    <n v="270"/>
    <d v="2023-01-16T00:00:00"/>
    <n v="16597098"/>
    <n v="369"/>
    <n v="100"/>
    <n v="19609163"/>
    <n v="2766184"/>
    <n v="1"/>
    <n v="5778249"/>
    <n v="22375347"/>
    <n v="364"/>
  </r>
  <r>
    <x v="2"/>
    <n v="220237"/>
    <x v="1"/>
    <s v="https://community.secop.gov.co/Public/Tendering/OpportunityDetail/Index?noticeUID=CO1.NTC.2626600&amp;isFromPublicArea=True&amp;isModal=true&amp;asPopupView=true"/>
    <x v="4"/>
    <s v="Prestación Servicios Profesionales"/>
    <s v="OF. DEPURACION CARTERA"/>
    <s v="0111-01"/>
    <s v="Prestar los servicios profesionales para el análisis, actualización ydesarrollo en el manejo de bases de datos para la Oficina de Depuraciónde Cartera"/>
    <n v="1032417308"/>
    <s v="JORGE IVAN SOTELO GAVIRIA"/>
    <s v="JEFE DE OFICINA - OF. GESTION SERVICIO Y NOTIFICACIONES"/>
    <s v="N/A"/>
    <d v="2023-01-11T00:00:00"/>
    <s v="El contratista cumplio con las obligaciones."/>
    <s v="El contratista cumplio con las obligaciones."/>
    <d v="2022-01-20T00:00:00"/>
    <d v="2022-01-24T00:00:00"/>
    <n v="330"/>
    <d v="2023-01-16T00:00:00"/>
    <n v="56958000"/>
    <n v="357"/>
    <n v="100"/>
    <n v="52988200"/>
    <n v="7767000"/>
    <n v="1"/>
    <n v="3797200"/>
    <n v="60755200"/>
    <n v="353"/>
  </r>
  <r>
    <x v="2"/>
    <n v="220096"/>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GESTION SERVICIO Y NOTIFICACIONES"/>
    <s v="N/A"/>
    <d v="2023-01-11T00:00:00"/>
    <s v="El contratista cumplio con las obligaciones."/>
    <s v="El contratista cumplio con las obligaciones."/>
    <d v="2022-01-13T00:00:00"/>
    <d v="2022-01-25T00:00:00"/>
    <n v="270"/>
    <d v="2023-01-16T00:00:00"/>
    <n v="36288000"/>
    <n v="356"/>
    <n v="100"/>
    <n v="41126400"/>
    <n v="6048000"/>
    <n v="1"/>
    <n v="10886400"/>
    <n v="47174400"/>
    <n v="352"/>
  </r>
  <r>
    <x v="2"/>
    <n v="220257"/>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GESTION SERVICIO Y NOTIFICACIONES"/>
    <s v="N/A"/>
    <d v="2023-01-11T00:00:00"/>
    <s v="El contratista cumplio con las obligaciones."/>
    <s v="El contratista cumplio con las obligaciones."/>
    <d v="2022-01-21T00:00:00"/>
    <d v="2022-01-25T00:00:00"/>
    <n v="270"/>
    <d v="2023-01-16T00:00:00"/>
    <n v="36288000"/>
    <n v="356"/>
    <n v="100"/>
    <n v="40320000"/>
    <n v="6854400"/>
    <n v="1"/>
    <n v="10886400"/>
    <n v="47174400"/>
    <n v="352"/>
  </r>
  <r>
    <x v="2"/>
    <n v="220066"/>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GESTION SERVICIO Y NOTIFICACIONES"/>
    <s v="N/A"/>
    <d v="2023-01-11T00:00:00"/>
    <s v="El contratista cumplio con las obligaciones."/>
    <s v="El contratista cumplio con las obligaciones."/>
    <d v="2022-01-12T00:00:00"/>
    <d v="2022-01-25T00:00:00"/>
    <n v="270"/>
    <d v="2023-01-16T00:00:00"/>
    <n v="36288000"/>
    <n v="356"/>
    <n v="100"/>
    <n v="41126400"/>
    <n v="6048000"/>
    <n v="1"/>
    <n v="10886400"/>
    <n v="47174400"/>
    <n v="352"/>
  </r>
  <r>
    <x v="2"/>
    <n v="220002"/>
    <x v="1"/>
    <s v="https://community.secop.gov.co/Public/Tendering/OpportunityDetail/Index?noticeUID=CO1.NTC.2502415&amp;isFromPublicArea=True&amp;isModal=true&amp;asPopupView=true"/>
    <x v="4"/>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077874323"/>
    <s v="NATALY  FERNANDEZ GUTIERREZ"/>
    <s v="JEFE DE OFICINA - OF. GESTION SERVICIO Y NOTIFICACIONES"/>
    <s v="N/A"/>
    <d v="2023-01-11T00:00:00"/>
    <s v="El contratista cumplio con las obligaciones."/>
    <s v="El contratista cumplio con las obligaciones."/>
    <d v="2022-01-11T00:00:00"/>
    <d v="2022-01-21T00:00:00"/>
    <n v="270"/>
    <d v="2023-01-16T00:00:00"/>
    <n v="16597098"/>
    <n v="360"/>
    <n v="100"/>
    <n v="19055927"/>
    <n v="2766183"/>
    <n v="1"/>
    <n v="5225012"/>
    <n v="21822110"/>
    <n v="356"/>
  </r>
  <r>
    <x v="2"/>
    <n v="220097"/>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GESTION SERVICIO Y NOTIFICACIONES"/>
    <s v="N/A"/>
    <d v="2023-01-11T00:00:00"/>
    <s v="El contratista cumplio con las obligaciones."/>
    <s v="El contratista cumplio con las obligaciones."/>
    <d v="2022-01-13T00:00:00"/>
    <d v="2022-01-20T00:00:00"/>
    <n v="270"/>
    <d v="2023-01-16T00:00:00"/>
    <n v="36288000"/>
    <n v="361"/>
    <n v="100"/>
    <n v="41798400"/>
    <n v="6048000"/>
    <n v="1"/>
    <n v="11558400"/>
    <n v="47846400"/>
    <n v="357"/>
  </r>
  <r>
    <x v="2"/>
    <n v="220067"/>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24562261"/>
    <s v="GUSTAVO ADOLFO ESCOBAR TORRES"/>
    <s v="JEFE DE OFICINA - OF. GESTION SERVICIO Y NOTIFICACIONES"/>
    <s v="N/A"/>
    <d v="2023-01-11T00:00:00"/>
    <s v="El contratista cumplio con las obligaciones."/>
    <s v="El contratista cumplio con las obligaciones."/>
    <d v="2022-01-12T00:00:00"/>
    <d v="2022-01-20T00:00:00"/>
    <n v="270"/>
    <d v="2023-01-16T00:00:00"/>
    <n v="36288000"/>
    <n v="361"/>
    <n v="100"/>
    <n v="41798400"/>
    <n v="6048000"/>
    <n v="1"/>
    <n v="11558400"/>
    <n v="47846400"/>
    <n v="357"/>
  </r>
  <r>
    <x v="2"/>
    <n v="220149"/>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GESTION SERVICIO Y NOTIFICACIONES"/>
    <s v="N/A"/>
    <d v="2023-01-11T00:00:00"/>
    <s v="El contratista cumplio con las obligaciones."/>
    <s v="El contratista cumplio con las obligaciones."/>
    <d v="2022-01-14T00:00:00"/>
    <d v="2022-01-19T00:00:00"/>
    <n v="270"/>
    <d v="2023-01-16T00:00:00"/>
    <n v="36288000"/>
    <n v="362"/>
    <n v="100"/>
    <n v="41932800"/>
    <n v="6048000"/>
    <n v="1"/>
    <n v="11692800"/>
    <n v="47980800"/>
    <n v="358"/>
  </r>
  <r>
    <x v="2"/>
    <n v="220124"/>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07185"/>
    <s v="DIANA MARCELA JIMENEZ BUSTILLO"/>
    <s v="JEFE DE OFICINA - OF. GESTION SERVICIO Y NOTIFICACIONES"/>
    <s v="N/A"/>
    <d v="2023-01-11T00:00:00"/>
    <s v="El contratista cumplio con las obligaciones."/>
    <s v="El contratista cumplio con las obligaciones."/>
    <d v="2022-01-14T00:00:00"/>
    <d v="2022-01-19T00:00:00"/>
    <n v="270"/>
    <d v="2023-01-16T00:00:00"/>
    <n v="36288000"/>
    <n v="362"/>
    <n v="100"/>
    <n v="41932800"/>
    <n v="6048000"/>
    <n v="1"/>
    <n v="11692800"/>
    <n v="47980800"/>
    <n v="358"/>
  </r>
  <r>
    <x v="2"/>
    <n v="220064"/>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GESTION SERVICIO Y NOTIFICACIONES"/>
    <s v="N/A"/>
    <d v="2023-01-11T00:00:00"/>
    <s v="El contratista cumplio con las obligaciones."/>
    <s v="El contratista cumplio con las obligaciones."/>
    <d v="2022-01-12T00:00:00"/>
    <d v="2022-01-17T00:00:00"/>
    <n v="270"/>
    <d v="2023-01-16T00:00:00"/>
    <n v="36288000"/>
    <n v="364"/>
    <n v="100"/>
    <n v="42201600"/>
    <n v="6048000"/>
    <n v="1"/>
    <n v="11961600"/>
    <n v="48249600"/>
    <n v="360"/>
  </r>
  <r>
    <x v="2"/>
    <n v="220005"/>
    <x v="1"/>
    <s v="https://community.secop.gov.co/Public/Tendering/OpportunityDetail/Index?noticeUID=CO1.NTC.2502415&amp;isFromPublicArea=True&amp;isModal=true&amp;asPopupView=true"/>
    <x v="4"/>
    <s v="Prestación Servicio Apoyo a la Gestión"/>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n v="1121832098"/>
    <s v="NEIDY MATILDE LOSADA GUTIERREZ"/>
    <s v="JEFE DE OFICINA - OF. GESTION SERVICIO Y NOTIFICACIONES"/>
    <s v="N/A"/>
    <d v="2023-01-11T00:00:00"/>
    <s v="El contratista cumplio con las obligaciones."/>
    <s v="El contratista cumplio con las obligaciones."/>
    <d v="2022-01-11T00:00:00"/>
    <d v="2022-01-13T00:00:00"/>
    <n v="270"/>
    <d v="2023-01-16T00:00:00"/>
    <n v="16597098"/>
    <n v="368"/>
    <n v="100"/>
    <n v="19547693"/>
    <n v="2766183"/>
    <n v="1"/>
    <n v="5716778"/>
    <n v="22313876"/>
    <n v="363"/>
  </r>
  <r>
    <x v="2"/>
    <n v="220120"/>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GESTION SERVICIO Y NOTIFICACIONES"/>
    <s v="N/A"/>
    <d v="2023-01-11T00:00:00"/>
    <s v="El contratista cumplio con las obligaciones."/>
    <s v="El contratista cumplio con las obligaciones."/>
    <d v="2022-01-14T00:00:00"/>
    <d v="2022-01-18T00:00:00"/>
    <n v="270"/>
    <d v="2023-01-16T00:00:00"/>
    <n v="36288000"/>
    <n v="363"/>
    <n v="100"/>
    <n v="42067200"/>
    <n v="6048000"/>
    <n v="1"/>
    <n v="11827200"/>
    <n v="48115200"/>
    <n v="359"/>
  </r>
  <r>
    <x v="2"/>
    <n v="220122"/>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GESTION SERVICIO Y NOTIFICACIONES"/>
    <s v="N/A"/>
    <d v="2023-01-11T00:00:00"/>
    <s v="El contratista cumplio con las obligaciones."/>
    <s v="El contratista cumplio con las obligaciones."/>
    <d v="2022-01-14T00:00:00"/>
    <d v="2022-01-18T00:00:00"/>
    <n v="270"/>
    <d v="2023-01-16T00:00:00"/>
    <n v="36288000"/>
    <n v="363"/>
    <n v="100"/>
    <n v="42067200"/>
    <n v="6048000"/>
    <n v="1"/>
    <n v="11827200"/>
    <n v="48115200"/>
    <n v="359"/>
  </r>
  <r>
    <x v="2"/>
    <n v="220065"/>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443264"/>
    <s v="DIEGO FELIPE BERNAL ESPINOSA"/>
    <s v="JEFE DE OFICINA - OF. GESTION SERVICIO Y NOTIFICACIONES"/>
    <s v="N/A"/>
    <d v="2023-01-11T00:00:00"/>
    <s v="El contratista cumplio con las obligaciones."/>
    <s v="El contratista cumplio con las obligaciones."/>
    <d v="2022-01-12T00:00:00"/>
    <d v="2022-01-18T00:00:00"/>
    <n v="270"/>
    <d v="2023-01-16T00:00:00"/>
    <n v="36288000"/>
    <n v="363"/>
    <n v="100"/>
    <n v="42067200"/>
    <n v="6048000"/>
    <n v="1"/>
    <n v="11827200"/>
    <n v="48115200"/>
    <n v="359"/>
  </r>
  <r>
    <x v="2"/>
    <n v="220121"/>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GESTION SERVICIO Y NOTIFICACIONES"/>
    <s v="N/A"/>
    <d v="2023-01-11T00:00:00"/>
    <s v="El contratista cumplio con las obligaciones."/>
    <s v="El contratista cumplio con las obligaciones."/>
    <d v="2022-01-14T00:00:00"/>
    <d v="2022-01-18T00:00:00"/>
    <n v="270"/>
    <d v="2023-01-16T00:00:00"/>
    <n v="36288000"/>
    <n v="363"/>
    <n v="100"/>
    <n v="42067200"/>
    <n v="6048000"/>
    <n v="1"/>
    <n v="11827200"/>
    <n v="48115200"/>
    <n v="359"/>
  </r>
  <r>
    <x v="2"/>
    <n v="220126"/>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GESTION SERVICIO Y NOTIFICACIONES"/>
    <s v="N/A"/>
    <d v="2023-01-11T00:00:00"/>
    <s v="El contratista cumplio con las obligaciones."/>
    <s v="El contratista cumplio con las obligaciones."/>
    <d v="2022-01-13T00:00:00"/>
    <d v="2022-01-18T00:00:00"/>
    <n v="270"/>
    <d v="2023-01-16T00:00:00"/>
    <n v="36288000"/>
    <n v="363"/>
    <n v="100"/>
    <n v="42067200"/>
    <n v="6048000"/>
    <n v="1"/>
    <n v="11827200"/>
    <n v="48115200"/>
    <n v="359"/>
  </r>
  <r>
    <x v="2"/>
    <n v="220147"/>
    <x v="1"/>
    <s v="https://community.secop.gov.co/Public/Tendering/OpportunityDetail/Index?noticeUID=CO1.NTC.2517639&amp;isFromPublicArea=True&amp;isModal=true&amp;asPopupView=true"/>
    <x v="4"/>
    <s v="Prestación Servicios Profesionales"/>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GESTION SERVICIO Y NOTIFICACIONES"/>
    <s v="N/A"/>
    <d v="2023-01-11T00:00:00"/>
    <s v="El contratista cumplio con las obligaciones."/>
    <s v="El contratista cumplio con las obligaciones."/>
    <d v="2022-01-14T00:00:00"/>
    <d v="2022-01-18T00:00:00"/>
    <n v="270"/>
    <d v="2023-01-16T00:00:00"/>
    <n v="36288000"/>
    <n v="363"/>
    <n v="100"/>
    <n v="42067200"/>
    <n v="6048000"/>
    <n v="1"/>
    <n v="11827200"/>
    <n v="48115200"/>
    <n v="359"/>
  </r>
  <r>
    <x v="2"/>
    <n v="220455"/>
    <x v="1"/>
    <s v="https://community.secop.gov.co/Public/Tendering/OpportunityDetail/Index?noticeUID=CO1.NTC.3032714&amp;isFromPublicArea=True&amp;isModal=true&amp;asPopupView=true"/>
    <x v="1"/>
    <s v="Prestación de Servicios"/>
    <s v="SUBD. ADMINISTRATIVA Y FINANCIERA"/>
    <s v="0111-01"/>
    <s v="REALIZAR LA INSPECCION LOS ASCENSORES DE LAS INSTALACIONES DEL CAD DECONFORMIDAD CON LO ESTABLECIDO EN EL ACUERDO DISTRITAL 470 DE 2011"/>
    <n v="900764422"/>
    <s v="INSPECTA SAS"/>
    <s v="PROFESIONAL UNIVERSITARIO - SUBD. ADMINISTRATIVA Y FINANCIERA"/>
    <s v="N/A"/>
    <d v="2023-01-12T00:00:00"/>
    <s v="Durante el periodo comprendido entre el 1 y el 31 de diciembre, elcontratista cumplió con las condiciones y obligaciones del contrato, asícomo del Anexo 1. Especificaciones Técnicas"/>
    <s v="Durante el periodo comprendido entre el 1 y el 31 de diciembre, elcontratista cumplió con las condiciones y obligaciones del contrato, asícomo del Anexo 1. Especificaciones Técnicas"/>
    <d v="2022-08-08T00:00:00"/>
    <d v="2022-08-22T00:00:00"/>
    <n v="165"/>
    <d v="2023-02-06T00:00:00"/>
    <n v="3213000"/>
    <n v="162"/>
    <n v="96.43"/>
    <n v="2777401"/>
    <n v="435599"/>
    <n v="0"/>
    <n v="0"/>
    <n v="3213000"/>
    <n v="165"/>
  </r>
  <r>
    <x v="2"/>
    <n v="220118"/>
    <x v="1"/>
    <s v="https://community.secop.gov.co/Public/Tendering/OpportunityDetail/Index?noticeUID=CO1.NTC.2540901&amp;isFromPublicArea=True&amp;isModal=true&amp;asPopupView=true"/>
    <x v="0"/>
    <s v="Prestación de Servicios"/>
    <s v="SUBD. ADMINISTRATIVA Y FINANCIERA"/>
    <s v="0111-01"/>
    <s v="PRESTAR LOS SERVICIOS DE MANTENIMIENTO PREVENTIVO Y CORRECTIVO A LOSASCENSORES MARCA MITSUBISHI Y DE LA PLATAFORMAS PARA PERSONAS CONDISCAPACIDAD UBICADA EN EL CAD"/>
    <n v="860025639"/>
    <s v="MITSUBISHI ELECTRIC DE COLOMBIA LIMITADA"/>
    <s v="PROFESIONAL UNIVERSITARIO - SUBD. ADMINISTRATIVA Y FINANCIERA"/>
    <s v="N/A"/>
    <d v="2023-01-12T00:00:00"/>
    <s v="Durante el periodo comprendido entre el 1 y el 31 de diciembre, elcontratista cumplió con las condiciones y obligaciones del contrato asícomo del Anexo 1. Especificaciones Técnicas"/>
    <s v="Durante el periodo comprendido entre el 1 y el 31 de diciembre, elcontratista cumplió con las condiciones y obligaciones del contrato asícomo del Anexo 1. Especificaciones Técnicas"/>
    <d v="2022-01-25T00:00:00"/>
    <d v="2022-03-14T00:00:00"/>
    <n v="345"/>
    <d v="2023-03-01T00:00:00"/>
    <n v="30428000"/>
    <n v="323"/>
    <n v="91.76"/>
    <n v="14834961"/>
    <n v="15593039"/>
    <n v="0"/>
    <n v="0"/>
    <n v="30428000"/>
    <n v="345"/>
  </r>
  <r>
    <x v="2"/>
    <n v="220471"/>
    <x v="1"/>
    <s v="https://community.secop.gov.co/Public/Tendering/OpportunityDetail/Index?noticeUID=CO1.NTC.3145595&amp;isFromPublicArea=True&amp;isModal=true&amp;asPopupView=true"/>
    <x v="4"/>
    <s v="Prestación Servicios Profesionales"/>
    <s v="OF. ASESORA DE COMUNICACIONES"/>
    <s v="0111-01"/>
    <s v="Prestar los servicios profesionales para apoyar en las actividades decomunicación de la oficina Asesora de Comunicaciones relacionadas con elproceso de transformacion digital de la Entidad y las actividades deGestion del Cambio que se generan por la implementacion de Bogdata y lasalida en vivo de la Nueva Oficina Virtual.2"/>
    <n v="1214463101"/>
    <s v="LAURA DANIELA TOLOSA BELTRAN"/>
    <s v="JEFE DE OFICINA ASESORA - OF. ASESORA DE COMUNICACIONES"/>
    <s v="N/A"/>
    <d v="2023-01-12T00:00:00"/>
    <s v="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diciembre de2022. 2. Análisis Técnico y Financiero: Certifico que los servicioscumplen técnicamente y que los valores cobrados se encuentran acorde conlo establecido en el contrato y en la propuesta del contratista"/>
    <s v="Prestó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 y las demás que fueronasignadas por el supervisor del contrato, durante el mes de diciembre de2022. 2. Análisis Técnico y Financiero: Certifico que los servicioscumplen técnicamente y que los valores cobrados se encuentran acorde conlo establecido en el contrato y en la propuesta del contratista"/>
    <d v="2022-08-18T00:00:00"/>
    <d v="2022-08-26T00:00:00"/>
    <n v="125"/>
    <d v="2022-12-31T00:00:00"/>
    <n v="13570834"/>
    <n v="127"/>
    <n v="100"/>
    <n v="13570834"/>
    <n v="0"/>
    <n v="0"/>
    <n v="0"/>
    <n v="13570834"/>
    <n v="125"/>
  </r>
  <r>
    <x v="2"/>
    <n v="220114"/>
    <x v="1"/>
    <s v="https://community.secop.gov.co/Public/Tendering/OpportunityDetail/Index?noticeUID=CO1.NTC.2540080&amp;isFromPublicArea=True&amp;isModal=true&amp;asPopupView=true"/>
    <x v="4"/>
    <s v="Prestación Servicios Profesionales"/>
    <s v="OF. ASESORA DE COMUNICACIONES"/>
    <s v="0111-01"/>
    <s v="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n v="51982300"/>
    <s v="MARTHA HELENA CABRERA PUENTES"/>
    <s v="JEFE DE OFICINA ASESORA - OF. ASESORA DE COMUNICACIONES"/>
    <s v="N/A"/>
    <d v="2023-01-13T00:00:00"/>
    <s v="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diciembre de 2022. 2. Análisis Técnico yFinanciero: Certifico que los servicios cumplen técnicamente y que losvalores cobrados se encuentran acorde con lo establecido en el contratoy en la propuesta del contratista"/>
    <s v="Prestó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 y las demás que fueron asignadas por el supervisor delcontrato, durante el mes de diciembre de 2022. 2. Análisis Técnico yFinanciero: Certifico que los servicios cumplen técnicamente y que losvalores cobrados se encuentran acorde con lo establecido en el contratoy en la propuesta del contratista"/>
    <d v="2022-01-14T00:00:00"/>
    <d v="2022-01-21T00:00:00"/>
    <n v="270"/>
    <d v="2022-12-31T00:00:00"/>
    <n v="58617000"/>
    <n v="344"/>
    <n v="100"/>
    <n v="73814000"/>
    <n v="0"/>
    <n v="1"/>
    <n v="15197000"/>
    <n v="73814000"/>
    <n v="340"/>
  </r>
  <r>
    <x v="2"/>
    <n v="220103"/>
    <x v="1"/>
    <s v="https://community.secop.gov.co/Public/Tendering/OpportunityDetail/Index?noticeUID=CO1.NTC.2539403&amp;isFromPublicArea=True&amp;isModal=true&amp;asPopupView=true"/>
    <x v="4"/>
    <s v="Prestación Servicios Profesionales"/>
    <s v="OF. ASESORA DE COMUNICACIONES"/>
    <s v="0111-01"/>
    <s v="Prestar los servicios profesionales para apoyar a la Oficina Asesora deComunicaciones en el diseño de piezas comunicativas para las diferentesestrategias de comunicación de la Secretaría Distrital de Hacienda."/>
    <n v="79947142"/>
    <s v="PAULO CESAR SANTACRUZ HERNANDEZ"/>
    <s v="JEFE DE OFICINA ASESORA - OF. ASESORA DE COMUNICACIONES"/>
    <s v="N/A"/>
    <d v="2023-01-12T00:00:00"/>
    <s v="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
    <s v="Prestó los servicios profesionales para apoyar a la Oficina Asesora deComunicaciones en el diseño de piezas comunicativas para las diferentesestrategias de comunicación de la Secretaría Distrital de Hacienda y lasdemás que fueron asignadas por el supervisor del contrato, durante elmes de diciembre de 2022. 2. Análisis Técnico y Financiero: Certificoque los servicios cumplen técnicamente y que los valores cobrados seencuentran acorde con lo establecido en el contrato y en la propuestadel contratista"/>
    <d v="2022-01-13T00:00:00"/>
    <d v="2022-01-20T00:00:00"/>
    <n v="300"/>
    <d v="2022-12-31T00:00:00"/>
    <n v="46520000"/>
    <n v="345"/>
    <n v="100"/>
    <n v="52877734"/>
    <n v="0"/>
    <n v="1"/>
    <n v="6357734"/>
    <n v="52877734"/>
    <n v="341"/>
  </r>
  <r>
    <x v="2"/>
    <n v="220058"/>
    <x v="1"/>
    <s v="https://community.secop.gov.co/Public/Tendering/OpportunityDetail/Index?noticeUID=CO1.NTC.2525818&amp;isFromPublicArea=True&amp;isModal=true&amp;asPopupView=true"/>
    <x v="4"/>
    <s v="Prestación Servicios Profesionales"/>
    <s v="OF. ASESORA DE COMUNICACIONES"/>
    <s v="0111-01"/>
    <s v="Prestar los servicios profesionales para apoyar a la Oficina Asesora deComunicaciones en todas las actividades relacionadas con procesosadministrativos y de correspondencia a cargo del área."/>
    <n v="1010014681"/>
    <s v="JHORDIN STIVEN SUAREZ LOZANO"/>
    <s v="JEFE DE OFICINA ASESORA - OF. ASESORA DE COMUNICACIONES"/>
    <s v="N/A"/>
    <d v="2023-01-13T00:00:00"/>
    <s v="1. Servicio recibido: Se recibe a satisfacción los serviciosprofesionales de apoyo en todas las actividades relacionadas conprocesos administrativos y de correspondencia a cargo de la OficinaAsesora de Comunicaciones durante el mes de diciembre de 2022. 2.Análisis Técnico y Financiero: Certifico que los servicios adelantados yel valor cobrado por el contratista, cumplen con las condicionesgenerales y especiales establecidas en el contrato."/>
    <s v="1. Servicio recibido: Se recibe a satisfacción los serviciosprofesionales de apoyo en todas las actividades relacionadas conprocesos administrativos y de correspondencia a cargo de la OficinaAsesora de Comunicaciones durante el mes de diciembre de 2022. 2.Análisis Técnico y Financiero: Certifico que los servicios adelantados yel valor cobrado por el contratista, cumplen con las condicionesgenerales y especiales establecidas en el contrato."/>
    <d v="2022-01-12T00:00:00"/>
    <d v="2022-01-21T00:00:00"/>
    <n v="330"/>
    <d v="2023-01-13T00:00:00"/>
    <n v="35827000"/>
    <n v="357"/>
    <n v="100"/>
    <n v="36912667"/>
    <n v="1411366"/>
    <n v="1"/>
    <n v="2497033"/>
    <n v="38324033"/>
    <n v="353"/>
  </r>
  <r>
    <x v="2"/>
    <n v="220146"/>
    <x v="1"/>
    <s v="https://community.secop.gov.co/Public/Tendering/OpportunityDetail/Index?noticeUID=CO1.NTC.2553954&amp;isFromPublicArea=True&amp;isModal=true&amp;asPopupView=true"/>
    <x v="0"/>
    <s v="Prestación de Servicios"/>
    <s v="SUBD. ADMINISTRATIVA Y FINANCIERA"/>
    <s v="0111-01"/>
    <s v="SERVICIOS DE MANTENIMIENTO CON SUMINISTRO DE REPUESTOS PARA LOSASCENSORES SCHINDLER DE LA TORRE A EDIFICIO CAD."/>
    <n v="860005289"/>
    <s v="ASCENSORES SCHINDLER DE COLOMBIA S A S"/>
    <s v="PROFESIONAL UNIVERSITARIO - SUBD. ADMINISTRATIVA Y FINANCIERA"/>
    <s v="N/A"/>
    <d v="2023-01-12T00:00:00"/>
    <s v="Durante el periodo comprendido entre el 1 y el 31 de diciembre, elcontratista cumplió con las condiciones y obligaciones del contrato asícomo del Anexo 1. Especificaciones Técnicas"/>
    <s v="Durante el periodo comprendido entre el 1 y el 31 de diciembre, elcontratista cumplió con las condiciones y obligaciones del contrato asícomo del Anexo 1. Especificaciones Técnicas"/>
    <d v="2022-01-18T00:00:00"/>
    <d v="2022-03-22T00:00:00"/>
    <n v="345"/>
    <d v="2023-03-09T00:00:00"/>
    <n v="57566000"/>
    <n v="315"/>
    <n v="89.49"/>
    <n v="32011012"/>
    <n v="25554988"/>
    <n v="0"/>
    <n v="0"/>
    <n v="57566000"/>
    <n v="345"/>
  </r>
  <r>
    <x v="2"/>
    <n v="220706"/>
    <x v="1"/>
    <s v="https://community.secop.gov.co/Public/Tendering/OpportunityDetail/Index?noticeUID=CO1.NTC.3155498&amp;isFromPublicArea=True&amp;isModal=true&amp;asPopupView=true"/>
    <x v="2"/>
    <s v="Obra"/>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N/A"/>
    <d v="2023-01-1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de acuerdo con las solicitudes de lainterventoría y las presentadas por las diferentes áreas y funcionariosde la secretaria distrital de hacienda, las cuales fueron aprobadas parasu ejecución.Dentro de las actividades programadas, se ejecutaron las siguientes:SISTEMA ELECTRICOLimpieza y aseo semanal de los cuartos eléctricos.Inspecciones diarias de los tableros eléctricos.Limpieza de lámparas.Mantenimiento circuito eléctrico.Inspección y cambio de iluminación mensual.Inspección de parte eléctrica cafeterías.Mantenimiento, secadores de manos.Medición voltaje de baños.Mantenimiento eléctrico Plantas eléctricas incluye cambio de consumibles(aceite, filtros…).Medición de combustibles plantas eléctricas.Medición de voltajes plantas eléctricas.SISTEMA HIDRAULICOVerificar conexiones y accesorios Red Hidráulica.Pintura tubería de presión PVC expuesta a intemperie Presión.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Inspección y revisión de voltajes y Limpieza de sistemas de filtro ensensores de orinales, sanitarios y lavamanos.Verificación Sifones en lavamanos, lavaplatos, orinales y pocetas deaseo. - Limpieza si se requiere por taponamiento, durante el transcursode este periodo el contratista adelanta la ejecución de esta actividadrealizando el sondeo de los sifones de la red sanitaria en los baños ycocinas.Mantenimiento llaves push lavamanos y orinales.Mantenimiento preventivo de equipos Subsistema agua potable.Mantenimiento preventivo de equipos Subsistema agua lluvias.Mantenimiento preventivo de equipos Subsistema agua mixta.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Lavado de tanques de agua potable.Análisis fisicoquímico, toma de muestras y monitoreo del agua en CAD,cinco puntos en cada monitoreo.ZONAS COMUNES, OFICINAS, PUESTOS DE TRABAJO Y MOBILIARIO.Pintura muros punto fijo zonas comunes del edificio, el contratistacontinua con la ejecución de esta actividad en el costado occidental deledifico.Limpieza Tela antiblaize (sede CRA 32).impermeabilización de canales.Inspección puertas de vidrio, El contratista realiza inspecciónquincenal de los elementos e interviene con mantenimiento correctivo loscasos puntuales.Mantenimiento de herrajes de divisiones de vidrio.Inspección mensual puertas baños.Mantenimiento de guarda escoba.Mantenimiento Barandas Escaleras.Mantenimiento Mobiliario Sillas y cajoneras puestos de trabajo, elcontratista inicia la ejecución de esta actividad.Mantenimiento Cerrajería Cajoneras, archivadores y muebles puestos detrabajo, el contratista inicia la ejecución de esta actividad,Mantenimiento cerrajería puertas de vidrio principales y oficinas, elcontratista inicia la ejecución de esta actividad.limpieza y desinfección lockers.ATENCION A SOLICITUDES Y ACTIVIDADES NO PROGRAMADASMantenimiento de estantes de archivo.Instalación video portero de la sede de Foncep.Construcción base para instalar la Caseta de Vigilancia en la zona Verdedel SuperCade.Apertura de cajones y cambios de chapas en puestos de trabajo.Instalación de burletes en todas las puertas de la sede de la Cra 32.Mantenimiento correctivo sillas.Instalación de Tv.Cambio de las tapas de los sumideros de la sede de la Cra. 32Reparación filtración de agua del lavamanos.Revisión de red de desagüe.Revisión y mantenimiento puertas de acceso oficinas.Apoyo y transporte de mobiliario.Cambio e instalación de luminarias en mal estado.Ajuste de lámparas caídas.Revisión de fluxómetros.Arreglo y/o ajuste de lámparas.Revisión fuga poceta de correspondencia.Arreglo y/o cambios de divisores en oficinas.Instalación de un BLACKOUTInstalación puerta metálica al ingreso del parqueadero interno.Revisión y ajuste magnéticos puertas.Cargue de combustible en las plantas eléctricas.Independización punto eléctrico baño conductores.Revisión base de alarma red contraincendios.Revisión sistema de luces tesorería y piso 7.Revisión taponamiento de lavamanos, lavaplatos y sanitarios.Cambio de brazos hidráulicos dañados.revisión y colocación de sellos cortafuegos en todos los módulos de lasede de la Cra 32.Cambio de baldosa del guarda escoba en oficina.Arreglo y/o ajuste persianasRevisión y arreglo tomacorrientes piso 10.Instalación de protectores de los bornes de las baterías de las plantaseléctricas de emergencia.Instalación de repisas bodega sala de audiovisuales.Instalación acometida eléctrica para sede Cra 32 y edificio CAD.Lavado de tanque combustible de las plantas eléctricas.Suministro de candados y cadenas.Instalación de espejo.Instalación de dispensadores de elementos de higiene menstrual básica.Limpieza cuarto bombas de agua potable y bodega.Reparación eléctrica toma corriente regulado.Arreglo de llanta de contenedor posconsumo.Mantenimiento equipo de bombeo Consejo de Bogotá.arreglo multitomas y extensiones eléctricas.Cambio de pistón membrana para fluxómetro sanitario de palanca.Cambio de rejilla antioleres.Cambio de socker para tubo led.Cambio de botella de orinal. Instalación de chapa en puertas.Mantenimiento red aguas negras.Mantenimiento de estufa de la cafetería en OCR.Cambio de llaves push lavamanos.Limpieza hidrojett para sondeo de tubería colgante. Sondeo sifones ysanitarios con sonda eléctrica."/>
    <d v="2022-10-05T00:00:00"/>
    <d v="2022-11-04T00:00:00"/>
    <n v="483"/>
    <d v="2024-03-07T00:00:00"/>
    <n v="2378900437"/>
    <n v="88"/>
    <n v="18"/>
    <n v="0"/>
    <n v="2378900437"/>
    <n v="0"/>
    <n v="0"/>
    <n v="2378900437"/>
    <n v="483"/>
  </r>
  <r>
    <x v="2"/>
    <n v="220777"/>
    <x v="1"/>
    <s v="https://community.secop.gov.co/Public/Tendering/OpportunityDetail/Index?noticeUID=CO1.NTC.3193398&amp;isFromPublicArea=True&amp;isModal=true&amp;asPopupView=true"/>
    <x v="8"/>
    <s v="Consultoría"/>
    <s v="SUBD. ADMINISTRATIVA Y FINANCIERA"/>
    <s v="0111-01"/>
    <s v="REALIZAR LA INTERVENTORÍA TÉCNICA, ADMINISTRATIVA, AMBIENTAL,FINANCIERA, LEGAL Y CONTABLE PARA EL CONTRATO DE MANTENIMIENTOS INTEGRADOS"/>
    <n v="901644958"/>
    <s v="CONSORCIO MUNDO"/>
    <s v="PROFESIONAL ESPECIALIZADO - SUBD. ADMINISTRATIVA Y FINANCIERA"/>
    <s v="N/A"/>
    <d v="2023-01-12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presentadas por lasdiferentes áreas, las cuales fueron aprobadas para su ejecución.Durante este periodo se tiene atendieron un total de 471 ticketsgenerados en cumplimiento al plan de mantenimiento de la entidad y asolicitudes realizadas, de las cuales el contratista da cierre a untotal de 444 tickets lo que representa un 94,2% de cumplimientoaproximadamente. Así mismo desglosando esta información, se observa que,de la totalidad de tickets generados en el periodo, se tienen un totalde 304 tickets por plan de mantenimiento de los cuales fueron atendidos290 tickets lo que representa un 95,3% de cumplimiento aproximadamente;y un total de 167 tickets por solicitudes de los cuales fueron atendidos155 tickets lo que representa un 92,8% de cumplimiento aproximadamente.Se realizó el recibido de servicios ejecutados por el contratista demantenimiento integrado.Ha realizado seguimiento a los requerimientos de mantenimientospreventivos y correctivos realizados por medio de correo, whatsapp, mesade servicio, por parte de funcionarios.Recorrido por sedes para levantamiento de necesidades para inicio demantenimientos preventivos y correctivos.Asistencia a reuniones programadas por la entidad.Acompañamiento y verificación de las actividades ejecutadas por elcontratista de mantenimiento integrado.Elaboración de informe de interventoría.Realización de recorridos de inspección para detectar eventos querequieran la realización de mantenimientos preventivos y correctivos."/>
    <d v="2022-10-20T00:00:00"/>
    <d v="2022-11-04T00:00:00"/>
    <n v="441"/>
    <d v="2024-01-25T00:00:00"/>
    <n v="303602582"/>
    <n v="88"/>
    <n v="19.690000000000001"/>
    <n v="0"/>
    <n v="303602582"/>
    <n v="0"/>
    <n v="0"/>
    <n v="303602582"/>
    <n v="441"/>
  </r>
  <r>
    <x v="2"/>
    <n v="220473"/>
    <x v="1"/>
    <s v="https://community.secop.gov.co/Public/Tendering/OpportunityDetail/Index?noticeUID=CO1.NTC.3144606&amp;isFromPublicArea=True&amp;isModal=true&amp;asPopupView=true"/>
    <x v="4"/>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79730994"/>
    <s v="HAROLD REINALDO AFANADOR MONTAÑEZ"/>
    <s v="ASESOR - DESPACHO SECRETARIO DISTRITAL DE HDA."/>
    <s v="N/A"/>
    <d v="2023-01-12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del 01 al 18 de enero de 2023 elcontratista cumplio con la ejecucion del contrato."/>
    <d v="2022-08-16T00:00:00"/>
    <d v="2022-08-19T00:00:00"/>
    <n v="150"/>
    <d v="2022-12-31T00:00:00"/>
    <n v="6980000"/>
    <n v="134"/>
    <n v="100"/>
    <n v="837600"/>
    <n v="6142400"/>
    <n v="0"/>
    <n v="0"/>
    <n v="6980000"/>
    <n v="150"/>
  </r>
  <r>
    <x v="2"/>
    <n v="220150"/>
    <x v="1"/>
    <s v="https://community.secop.gov.co/Public/Tendering/OpportunityDetail/Index?noticeUID=CO1.NTC.2541314&amp;isFromPublicArea=True&amp;isModal=true&amp;asPopupView=true"/>
    <x v="4"/>
    <s v="Prestación Servicios Profesionales"/>
    <s v="DESPACHO SECRETARIO DISTRITAL DE HDA."/>
    <s v="0111-01"/>
    <s v="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
    <n v="1030619583"/>
    <s v="JHON JAIRO MORA GONZALEZ"/>
    <s v="ASESOR - DESPACHO SECRETARIO DISTRITAL DE HDA."/>
    <s v="N/A"/>
    <d v="2023-01-12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del 01 al 11 de enero de 2023 3lcontratista cumplio con la ejecucion del contrato"/>
    <d v="2022-01-14T00:00:00"/>
    <d v="2022-01-27T00:00:00"/>
    <n v="345"/>
    <d v="2022-12-31T00:00:00"/>
    <n v="55821000"/>
    <n v="338"/>
    <n v="100"/>
    <n v="1779800"/>
    <n v="54041200"/>
    <n v="0"/>
    <n v="0"/>
    <n v="55821000"/>
    <n v="345"/>
  </r>
  <r>
    <x v="2"/>
    <n v="220269"/>
    <x v="1"/>
    <s v="https://community.secop.gov.co/Public/Tendering/OpportunityDetail/Index?noticeUID=CO1.NTC.2647460&amp;isFromPublicArea=True&amp;isModal=true&amp;asPopupView=true"/>
    <x v="4"/>
    <s v="Prestación Servicio Apoyo a la Gestión"/>
    <s v="DESPACHO SECRETARIO DISTRITAL DE HDA."/>
    <s v="0111-01"/>
    <s v="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
    <n v="1019090995"/>
    <s v="CRISTIAN CAMILO ROJAS CARDENAS"/>
    <s v="ASESOR - DESPACHO SECRETARIO DISTRITAL DE HDA."/>
    <s v="N/A"/>
    <d v="2023-01-12T00:00:00"/>
    <s v="El contratista ha cumplido con todas las obligaciones generales delcontrato acatando la constitución leyes y normas de los procedimientosvigentes y el cumplimiento del objeto de este, guardandoconfidencialidad y obrando con lealtad y buena fe."/>
    <s v="Entre el periodo commprendido del 01 al 09 de enerodel 2023 elcontratrista cumplio con la ejecucion del contrato"/>
    <d v="2022-01-21T00:00:00"/>
    <d v="2022-01-25T00:00:00"/>
    <n v="345"/>
    <d v="2022-12-31T00:00:00"/>
    <n v="37455500"/>
    <n v="340"/>
    <n v="100"/>
    <n v="977100"/>
    <n v="36478400"/>
    <n v="0"/>
    <n v="0"/>
    <n v="37455500"/>
    <n v="345"/>
  </r>
  <r>
    <x v="2"/>
    <n v="220523"/>
    <x v="1"/>
    <s v="https://community.secop.gov.co/Public/Tendering/OpportunityDetail/Index?noticeUID=CO1.NTC.3197431&amp;isFromPublicArea=True&amp;isModal=true&amp;asPopupView=true"/>
    <x v="4"/>
    <s v="Prestación Servicios Profesionales"/>
    <s v="DESPACHO SECRETARIO DISTRITAL DE HDA."/>
    <s v="0111-01"/>
    <s v="Prestar servicios profesionales relacionados con la elaboración deinsumos, que permitan identificar la información del funcionamiento delSistema Distrital Bogotá solidaria y la Estrategia Integral de IngresoMínimo Garantizado"/>
    <n v="1010206491"/>
    <s v="DIANA PAOLA ZEA NITOLA"/>
    <s v="ASESOR - DESPACHO SECRETARIO DISTRITAL DE HDA."/>
    <s v="N/A"/>
    <d v="2023-01-12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del 01 al 28 de enero el contratristacumplio con la ejecucion del contrato"/>
    <d v="2022-08-26T00:00:00"/>
    <d v="2022-08-29T00:00:00"/>
    <n v="150"/>
    <d v="2022-12-31T00:00:00"/>
    <n v="16285000"/>
    <n v="124"/>
    <n v="100"/>
    <n v="3039866"/>
    <n v="13245134"/>
    <n v="0"/>
    <n v="0"/>
    <n v="16285000"/>
    <n v="150"/>
  </r>
  <r>
    <x v="2"/>
    <n v="220510"/>
    <x v="1"/>
    <s v="https://community.secop.gov.co/Public/Tendering/OpportunityDetail/Index?noticeUID=CO1.NTC.3178007&amp;isFromPublicArea=True&amp;isModal=true&amp;asPopupView=true"/>
    <x v="4"/>
    <s v="Prestación Servicios Profesionales"/>
    <s v="DESPACHO SECRETARIO DISTRITAL DE HDA."/>
    <s v="0111-01"/>
    <s v="Prestar servicios profesionales relacionados con preparación, revisión yconsolidación de insumos para la divulgación de información dirigida aentidades distritales, entes de Control y Control Político, interesadosen el funcionamiento del Sistema Distrital Bogotá Solidaria y laEstrategia Integral de Ingreso Mínimo Garantizado"/>
    <n v="1019088527"/>
    <s v="SEBASTIAN  MENDEZ LEON"/>
    <s v="ASESOR - DESPACHO SECRETARIO DISTRITAL DE HDA."/>
    <s v="N/A"/>
    <d v="2023-01-12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del 01 al 22 de enero de 2023 elcontratista cumplio con la ejecucion del contrato."/>
    <d v="2022-08-22T00:00:00"/>
    <d v="2022-08-23T00:00:00"/>
    <n v="150"/>
    <d v="2022-12-31T00:00:00"/>
    <n v="16285000"/>
    <n v="130"/>
    <n v="100"/>
    <n v="2388466"/>
    <n v="13896534"/>
    <n v="0"/>
    <n v="0"/>
    <n v="16285000"/>
    <n v="150"/>
  </r>
  <r>
    <x v="2"/>
    <n v="220275"/>
    <x v="1"/>
    <s v="https://community.secop.gov.co/Public/Tendering/OpportunityDetail/Index?noticeUID=CO1.NTC.2648059&amp;isFromPublicArea=True&amp;isModal=true&amp;asPopupView=true"/>
    <x v="4"/>
    <s v="Prestación Servicio Apoyo a la Gestión"/>
    <s v="DESPACHO SECRETARIO DISTRITAL DE HDA."/>
    <s v="0111-01"/>
    <s v="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
    <n v="1024511535"/>
    <s v="DANIEL ALEXANDER MELO VELASQUEZ"/>
    <s v="ASESOR - DESPACHO SECRETARIO DISTRITAL DE HDA."/>
    <s v="N/A"/>
    <d v="2023-01-12T00:00:00"/>
    <s v="El contratista ha cumplido con todas las obligaciones generales delcontrato acatando la constitución leyes y normas de los procedimientosvigentes y el cumplimiento del objeto de este, guardandoconfidencialidad y obrando con lealtad y buena fe."/>
    <s v="Entre el periodo comprendido del 01 al 11 de enero de 2023 elcontratista cumplio con la ejecucion del contrato"/>
    <d v="2022-01-21T00:00:00"/>
    <d v="2022-01-27T00:00:00"/>
    <n v="345"/>
    <d v="2022-12-31T00:00:00"/>
    <n v="26749000"/>
    <n v="338"/>
    <n v="100"/>
    <n v="852866"/>
    <n v="25896134"/>
    <n v="0"/>
    <n v="0"/>
    <n v="26749000"/>
    <n v="345"/>
  </r>
  <r>
    <x v="2"/>
    <n v="220424"/>
    <x v="1"/>
    <s v="https://community.secop.gov.co/Public/Tendering/OpportunityDetail/Index?noticeUID=CO1.NTC.2990529&amp;isFromPublicArea=True&amp;isModal=true&amp;asPopupView=true"/>
    <x v="1"/>
    <s v="Suscripción"/>
    <s v="DESPACHO DIR. INFORMATICA Y TECNOLOGIA"/>
    <s v="0111-01"/>
    <s v="Contratar la suscripción, soporte y actualización de productos Adobe einstalación funcional para la Secretaria Distrital de Hacienda."/>
    <n v="900446648"/>
    <s v="GREEN FON GROUP S A S"/>
    <s v="JEFE DE OFICINA ASESORA - OF. ASESORA DE COMUNICACIONES"/>
    <s v="N/A"/>
    <d v="2023-01-12T00:00:00"/>
    <s v="El contratista cumplió con las obligaciones generales del contratodurante el periodo del presente informe."/>
    <s v="El contratista, durante el periodo del presente informe, ha mantenido eladecuado funcionamiento de las licencias."/>
    <d v="2022-07-12T00:00:00"/>
    <d v="2022-09-15T00:00:00"/>
    <n v="360"/>
    <d v="2023-09-15T00:00:00"/>
    <n v="35263008"/>
    <n v="138"/>
    <n v="37.81"/>
    <n v="10285044"/>
    <n v="24977964"/>
    <n v="0"/>
    <n v="0"/>
    <n v="35263008"/>
    <n v="360"/>
  </r>
  <r>
    <x v="2"/>
    <n v="220707"/>
    <x v="1"/>
    <s v="https://community.secop.gov.co/Public/Tendering/OpportunityDetail/Index?noticeUID=CO1.NTC.3242216&amp;isFromPublicArea=True&amp;isModal=true&amp;asPopupView=true"/>
    <x v="8"/>
    <s v="Consultoría"/>
    <s v="SUBD. ADMINISTRATIVA Y FINANCIERA"/>
    <s v="0111-01"/>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1-12T00:00:00"/>
    <s v="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Cumplió con las condiciones técnicas, económicas, financieras ycomerciales presentadas de su propuesta.Guardó total reserva de la información que por razón del servicio ydesarrollo de sus actividades obtuvo.Se cumplió con los derechos constitucionales y laborales de lostrabajadores que utilizó para la ejecución del contrato en este periodo,respectó la legislación laboral vigente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
    <s v="Realizó el informe mensual de actividades del contratista ejecutor.Revisó el cronograma y todos los documentos de inicio del contrato y deplaneación de los trabajos.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 la interventoría financiera:Se revisaron las cantidades de servicios con sus respectivas memoriaspara liquidar la factura presentada por el contratista ejecutor, demanera clara, precisa, el concepto de las actividades desarrolladassegún lo convenido 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
    <d v="2022-10-05T00:00:00"/>
    <d v="2022-11-15T00:00:00"/>
    <n v="210"/>
    <d v="2023-06-15T00:00:00"/>
    <n v="197034726"/>
    <n v="77"/>
    <n v="36.32"/>
    <n v="0"/>
    <n v="197034726"/>
    <n v="0"/>
    <n v="0"/>
    <n v="197034726"/>
    <n v="210"/>
  </r>
  <r>
    <x v="2"/>
    <n v="220824"/>
    <x v="1"/>
    <s v="https://community.secop.gov.co/Public/Tendering/OpportunityDetail/Index?noticeUID=CO1.NTC.3556376&amp;isFromPublicArea=True&amp;isModal=true&amp;asPopupView=true"/>
    <x v="4"/>
    <s v="Prestación Servicios Profesionales"/>
    <s v="OF. CONTROL INTERNO"/>
    <s v="0111-01"/>
    <s v="Prestar servicios profesionales en materia jurídica para el cumplimientoy apoyo a las funciones de la Oficina de Control Interno de laSecretaría Distrital de Hacienda, en especial en temas laborales,administrativos y financieros, entre otros"/>
    <n v="1128044435"/>
    <s v="CRISTIAN CAMILO SALCEDO PIÑEROS"/>
    <s v="JEFE DE OFICINA - OF. CONTROL INTERNO"/>
    <s v="N/A"/>
    <d v="2023-01-12T00:00:00"/>
    <s v="El contratista cumplió con las obligaciones generales de acuerdo con loestipulado en los estudios previos, para el periodo comprendido entre el01-12-2022 y el 31-12-2022"/>
    <s v="Durante el periodo de ejecución el contratista dio cumplimiento a lasobligaciones especiales determinadas en los estudios previos; elresultado de las mismas se describe en los productos entregados."/>
    <d v="2022-11-23T00:00:00"/>
    <d v="2022-12-01T00:00:00"/>
    <n v="60"/>
    <d v="2023-02-01T00:00:00"/>
    <n v="9304000"/>
    <n v="61"/>
    <n v="98.39"/>
    <n v="4652000"/>
    <n v="4652000"/>
    <n v="0"/>
    <n v="0"/>
    <n v="9304000"/>
    <n v="60"/>
  </r>
  <r>
    <x v="2"/>
    <n v="220738"/>
    <x v="1"/>
    <s v="https://community.secop.gov.co/Public/Tendering/OpportunityDetail/Index?noticeUID=CO1.NTC.3387637&amp;isFromPublicArea=True&amp;isModal=true&amp;asPopupView=true"/>
    <x v="4"/>
    <s v="Prestación Servicios Profesionales"/>
    <s v="OF. CONTROL INTERNO"/>
    <s v="0111-01"/>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01-12T00:00:00"/>
    <s v="El contratista cumplió con las obligaciones generales de acuerdo con loestipulado en los estudios previos, para el periodo comprendido entre el01-12-2022 y el 31-12-2022"/>
    <s v="Durante el periodo de ejecución el contratista dio cumplimiento a lasobligaciones especiales determinadas en los estudios previos; elresultado de las mismas se describe en los productos entregados."/>
    <d v="2022-10-11T00:00:00"/>
    <d v="2022-10-18T00:00:00"/>
    <n v="90"/>
    <d v="2023-01-18T00:00:00"/>
    <n v="11787000"/>
    <n v="92"/>
    <n v="100"/>
    <n v="9560567"/>
    <n v="2226433"/>
    <n v="0"/>
    <n v="0"/>
    <n v="11787000"/>
    <n v="90"/>
  </r>
  <r>
    <x v="2"/>
    <n v="220679"/>
    <x v="1"/>
    <s v="https://community.secop.gov.co/Public/Tendering/OpportunityDetail/Index?noticeUID=CO1.NTC.3356752&amp;isFromPublicArea=True&amp;isModal=true&amp;asPopupView=true"/>
    <x v="4"/>
    <s v="Prestación Servicios Profesionales"/>
    <s v="OF. CONTROL INTERNO"/>
    <s v="0111-01"/>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1-12T00:00:00"/>
    <s v="El contratista cumplió con las obligaciones generales de acuerdo con loestipulado en los estudios previos, para el periodo comprendido entre el01-12-2022 y el 31-12-2022"/>
    <s v="Durante el periodo de ejecución el contratista dio cumplimiento a lasobligaciones especiales determinadas en los estudios previos; elresultado de las mismas se describe en los productos entregados."/>
    <d v="2022-10-04T00:00:00"/>
    <d v="2022-10-06T00:00:00"/>
    <n v="120"/>
    <d v="2023-02-06T00:00:00"/>
    <n v="26360000"/>
    <n v="117"/>
    <n v="95.12"/>
    <n v="18671667"/>
    <n v="7688333"/>
    <n v="0"/>
    <n v="0"/>
    <n v="26360000"/>
    <n v="120"/>
  </r>
  <r>
    <x v="2"/>
    <n v="220313"/>
    <x v="1"/>
    <s v="https://community.secop.gov.co/Public/Tendering/OpportunityDetail/Index?noticeUID=CO1.NTC.2753082&amp;isFromPublicArea=True&amp;isModal=true&amp;asPopupView=true"/>
    <x v="4"/>
    <s v="Prestación Servicios Profesionales"/>
    <s v="OF. CONTROL INTERNO"/>
    <s v="0111-01"/>
    <s v="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
    <n v="88142842"/>
    <s v="JESUS ALBEIRO RIZO GALLARDO"/>
    <s v="JEFE DE OFICINA - OF. CONTROL INTERNO"/>
    <s v="N/A"/>
    <d v="2023-01-12T00:00:00"/>
    <s v="El contratista cumplió con las obligaciones generales de acuerdo con loestipulado en los estudios previos, para el periodo comprendido entre el01-12-2022 y el 31-12-2022"/>
    <s v="Durante el periodo de ejecución el contratista dio cumplimiento a lasobligaciones especiales determinadas en los estudios previos; elresultado de las mismas se describe en los productos entregados."/>
    <d v="2022-01-27T00:00:00"/>
    <d v="2022-02-02T00:00:00"/>
    <n v="225"/>
    <d v="2023-01-08T00:00:00"/>
    <n v="62798625"/>
    <n v="340"/>
    <n v="100"/>
    <n v="91825545"/>
    <n v="2232840"/>
    <n v="1"/>
    <n v="31259760"/>
    <n v="94058385"/>
    <n v="337"/>
  </r>
  <r>
    <x v="2"/>
    <n v="220872"/>
    <x v="1"/>
    <s v="https://community.secop.gov.co/Public/Tendering/OpportunityDetail/Index?noticeUID=CO1.NTC.3642041&amp;isFromPublicArea=True&amp;isModal=true&amp;asPopupView=true"/>
    <x v="4"/>
    <s v="Prestación Servicios Profesionales"/>
    <s v="OF. CONTROL INTERNO"/>
    <s v="0111-01"/>
    <s v="Prestar servicios profesionales especializados en materia jurídica parael cumplimiento y apoyo a las funciones de la Oficina de Control Internode la Secretaría Distrital de Hacienda, en especial en temascontractuales, disciplinarios y procesales, entre otros."/>
    <n v="1069717453"/>
    <s v="GERMAN ALFONSO ESPINOSA SUAREZ"/>
    <s v="JEFE DE OFICINA - OF. CONTROL INTERNO"/>
    <s v="N/A"/>
    <d v="2023-01-13T00:00:00"/>
    <s v="El contratista cumplió con las obligaciones generales de acuerdo con loestipulado en los estudios previos, para el periodo comprendido entre el22-12-2022 y el 31-12-2022"/>
    <s v="Durante el periodo de ejecución el contratista dio cumplimiento a lasobligaciones especiales determinadas en los estudios previos; elresultado de las mismas se describe en los productos entregados."/>
    <d v="2022-12-14T00:00:00"/>
    <d v="2022-12-22T00:00:00"/>
    <n v="60"/>
    <d v="2023-02-22T00:00:00"/>
    <n v="14422000"/>
    <n v="40"/>
    <n v="64.52"/>
    <n v="2163300"/>
    <n v="12258700"/>
    <n v="0"/>
    <n v="0"/>
    <n v="14422000"/>
    <n v="60"/>
  </r>
  <r>
    <x v="2"/>
    <n v="220713"/>
    <x v="1"/>
    <s v="https://community.secop.gov.co/Public/Tendering/OpportunityDetail/Index?noticeUID=CO1.NTC.3232933&amp;isFromPublicArea=True&amp;isModal=true&amp;asPopupView=true"/>
    <x v="5"/>
    <s v="Obra"/>
    <s v="SUBD. ADMINISTRATIVA Y FINANCIERA"/>
    <s v="0111-01"/>
    <s v="Realizar suministro e instalación del sistema impermeabilización para lacubierta de la torre A del edificio CAD, incluye el suministro einstalación de puntos de anclaje y certificación de los existentes paralas torres A y B del CAD. Así mismo el suministro e instalación para laampliación de la cubierta en la zona de la cafetería de la sede de lacarrera 32."/>
    <n v="900749719"/>
    <s v="GRUPO TITANIUM S.A.S."/>
    <s v="PROFESIONAL ESPECIALIZADO - SUBD. ADMINISTRATIVA Y FINANCIERA"/>
    <s v="N/A"/>
    <d v="2023-01-17T00:00:00"/>
    <s v="1. Acató la Constitución, la ley, las normas legales y procedimentalesestablecidas por el Gobierno Nacional y Distrital, y demás disposicionespertinentes.2. Prestó el servicio objeto del presente contrato, con estrictocumplimiento de las especificaciones técnicas exigidas en el anexotécnico, así como en la propuesta presentada.3. El contratista mantuvo fijos los precios unitarios de supropuesta durante este periodo.4. Colaboró con la Interventoría y la SHD para el cumplimiento delobjeto del contrato y garantizó la calidad de las obras.5. Acató las instrucciones en el desarrollo del contrato en la SDH porconducto de la interventoría y la supervisión del contrato.6. No accedió a peticiones o amenazas de quienes actúen por fuera de laley con el fin de obligarlos a hacer u omitir algún acto o hecho,debiendo informar inmediatamente a la Secretaría Distrital de Haciendade Bogotá, D.C. a través del supervisor acerca de la ocurrencia de talespeticiones o amenazas y a las demás autoridades competentes para que seadopten las medidas y correctivos que fueren necesarios.7. Presentó los comprobantes de afiliación y pago de los aportes a lossistemas de salud y pensión del personal destinado a la prestación delservicio junto con el comprobante de pago del subsidio familiar y laafiliación a la A.R.L.8. Acreditó que se encuentra al día en el pago de aportesparafiscales relativos al sistema de seguridad social integral, así comolos propios del SENA, ICBF y Cajas de Compensación familiar, cuandocorresponda y allegar certificación expedida por el revisor fiscal orepresentante legal, según sea el caso, de acuerdo con lo ordenado en elartículo 50 de la ley 789 del 27 de diciembre de 2002 y demás normasconcordantes 9. Cumplió con las condiciones técnicas, jurídicas,económicas, financieras y comerciales presentadas en la propuesta.10. Cumplió con las condiciones técnicas, económicas, financieras ycomerciales presentadas de su propuesta.11. Guardó total reserva de la información que por razón del servicio ydesarrollo de sus actividades obtuvo.12. Se cumplió con los derechos constitucionales y laborales de lostrabajadores que utilizó para la ejecución del contrato en este periodo,respectó a la legislación laboral vigente13. Dio cumplimiento a lo dispuesto en la Circular No. 1 de 2011 del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14. Presentó a la interventoría del contrato la documentación endonde su planta de personal mantiene el número de trabajadores condiscapacidad que dio lugar a la obtención del puntaje de que trata elnumeral 3.6.4 del presente pliego de condiciones, de conformidad con lodispuesto en el artículo 2.2.1.2.4.2.7. del Decreto 392 de 2018.15.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16. Vinculó para la ejecución del contrato mujeres en un porcentaje del9.3% priorizando para ello factores que acentúan su vulnerabilidad comola condición de víctima del conflicto armado, las discapacidades, sermujer jefa de hogar, entre otras de acuerdo con el Decreto Distrital 332de 2020, mediante documentación juramentada firmado por el representantelegal.17. Incorporó el 100% del personal colombiano en donde el contratistadebe 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
    <s v="De las obligaciones administrativas contractuales:Realizó el informe mensual de actividades.Realizó el plan de gestión de riesgos para el cumplimiento de lasactividades del contrato principal.Atendió todos los requerimientos planteados por la Interventoría y porla supervisión de la Secretaría Distrital de Hacienda.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l Contrato de Obra:Se presentaron las cantidades de servicios con sus respectivas memoriaspara liquidar la factura que será presentada a la interventoría delproyecto, de manera clara y precisa, dentro del contexto de lasactividades desarrolladas según lo convenido dentro del contratoprincipal.Se diligenció y se suscribió los formatos suministrados por laSubdirección Administrativa y Financiera para los trámites de pagos delcontrato principal con la debida revisión por parte de la interventoría,para la aprobación de los productos contratados conforme a lo estipuladoen el mismo.Se presentó el informe periódico de seguimiento, estado de ejecuciónfinanciera y contable del contrato principal.Se enviaron los aportes al sistema de pensiones y salud de acuerdo conel Art. 50 de la Ley 789 de 2002.De la Parte jurídica de Contrato:Se presentó las garantías, en los términos establecidos, de acuerdo conel contrato y sus modificaciones en acta de inicio de obra o delcontrato principal.Se mantuvo las garantías requeridas vigentes durante este periodo.Se garantizó el oportuno y adecuado trámite de solicitudes y peticionesde particulares, a la interventoría, SDH, y demás autoridades enrelación con desarrollo del contrato principal.Se realizó el seguimiento del contrato principal en la plataforma SECOP,verificando que todos los documentos requeridos, hayan quedado anexadosy cargados.De la Parte Ambiental y HSEQ del Contrato:Se cumplieron los lineamientos ambientales descritos en el anexo técnicoy normatividad ambiental actual.Se elaboró informe HSEQ mensual de acuerdo a los requerimientos de laInterventoría y la secretaria distrital de hacienda - SDH.Cumplió con las afiliaciones y pagos de aportes al Sistema de SeguridadSocial y ARL y demás certificaciones del personal empleado, tanto demano de obra calificada, como mano de obra no calificada.Se dio cumplimiento con las normas de seguridad y salud en el trabajo,durante la ejecución del contrato principal.Se dieron charlas y capacitó al personal de obra, sobre la utilizaciónobligatoria de equipos de protección individual y de elementos debioseguridad para evitar la exposición eventual al contagio del virusSARS-COV-2 (covid-19) en la zona de trabajo, según cada actividad delobjeto del contrato principal."/>
    <d v="2022-10-06T00:00:00"/>
    <d v="2022-11-15T00:00:00"/>
    <n v="180"/>
    <d v="2023-05-15T00:00:00"/>
    <n v="896243709"/>
    <n v="77"/>
    <n v="42.54"/>
    <n v="0"/>
    <n v="896243709"/>
    <n v="0"/>
    <n v="0"/>
    <n v="896243709"/>
    <n v="180"/>
  </r>
  <r>
    <x v="2"/>
    <n v="220492"/>
    <x v="1"/>
    <s v="https://community.secop.gov.co/Public/Tendering/OpportunityDetail/Index?noticeUID=CO1.NTC.3144606&amp;isFromPublicArea=True&amp;isModal=true&amp;asPopupView=true"/>
    <x v="4"/>
    <s v="Prestación Servicio Apoyo a la Gestión"/>
    <s v="DESPACHO SECRETARIO DISTRITAL DE HDA."/>
    <s v="0111-01"/>
    <s v="Prestar servicios de apoyo a la gestión apoyando los trámites decarácter administrativo, que permiten atender los requerimientos deinformación del Sistema Distrital Bogotá Solidaria y la EstrategiaIntegral de Ingreso Mínimo Garantizado."/>
    <n v="1010128754"/>
    <s v="JAVIER FELIPE GARZON SANCHEZ"/>
    <s v="ASESOR - DESPACHO SECRETARIO DISTRITAL DE HDA."/>
    <s v="N/A"/>
    <d v="2023-01-16T00:00:00"/>
    <s v="El contratista ha cumplido con todas las obligaciones generales delcontrato acatando la constitución leyes y normas de los procedimientosvigentes y el cumplimiento del objeto de este, guardandoconfidencialidad y obrando con lealtad y buena fe."/>
    <s v="Entre el periodo ocmprendido del 01 al 23 de enero de 2023 elcontratista cumplio con la ejecucion del contrato"/>
    <d v="2022-08-16T00:00:00"/>
    <d v="2022-08-24T00:00:00"/>
    <n v="150"/>
    <d v="2022-12-31T00:00:00"/>
    <n v="6980000"/>
    <n v="129"/>
    <n v="100"/>
    <n v="1070266"/>
    <n v="5909734"/>
    <n v="0"/>
    <n v="0"/>
    <n v="6980000"/>
    <n v="150"/>
  </r>
  <r>
    <x v="2"/>
    <n v="220070"/>
    <x v="1"/>
    <s v="https://community.secop.gov.co/Public/Tendering/OpportunityDetail/Index?noticeUID=CO1.NTC.2520212&amp;isFromPublicArea=True&amp;isModal=true&amp;asPopupView=true"/>
    <x v="4"/>
    <s v="Prestación Servicio Apoyo a la Gestión"/>
    <s v="DESPACHO SECRETARIO DISTRITAL DE HDA."/>
    <s v="0111-01"/>
    <s v="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
    <n v="1020842997"/>
    <s v="JONATHAN  VERGEL VALENCIA"/>
    <s v="SUBDIRECTOR TECNICO - SUBD. ANALISIS Y SOSTENIBILIDAD PPTAL."/>
    <s v="N/A"/>
    <d v="2023-01-16T00:00:00"/>
    <s v="1. El contratista ha cumplido a cabalidad con sus obligaciones2. El contratista ha cumplido a cabalidad con sus obligaciones3. El contratista se encuentra afiliado a los sistemas de seguridadsocial, salud, pensiones, aportesparafiscales y riesgos laborales y ha cumplido con el pago mensual delos mismos presentandosoporte de pago de seguridad social que se presumen validos alpresentarlos para sus pagos.4. El contratista presentó su póliza N. 380-47-994000121171 para lasuscripción de su contrato No.220070.5. El contratista presentó su póliza N. 380-47-994000121171 para lasuscripción de su contrato No.220070. Y estas fueron revisadas y aprobadas por la subdireccióncontractual.6. El contratista presentó su póliza N. 380-47-994000121171 para lasuscripción de su contrato No.220070. Y estas fueron revisadas y aprobadas por la subdirección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de vida del SIDEAP y al SIGEP.15. El contratista durante su asistencia a las instalaciones ha cumplidocon los protocolos debioseguridad adoptados."/>
    <s v="Durante el periodo del 1 al 29 diciembre 2022, el contratista apoyo conla realización de un radicado externo enviado, 4 resoluciones, 4memorandos internos. Así mismo verificó el reporte en CRM de lasrespuestas dadas a entes de control (Controlaría, Personería, Fiscalía,Procuraduría, Veeduría), apoyo generando la base de datos de lasexternas recibidas por el despacho del secretario con la asignación alsecretario distrital de hacienda de igual manera apoyo generando la basede inventario de las resoluciones de WCCApoyo con la verificación de las resoluciones físicas y electrónicas deldespacho del secretario de hacienda de los años 2017 y 2018 participó entodas las reuniones a las que fue convocado en el mes de diciembre,generó la base de datos requerida por el supervisor, para el seguimientoa tramites de los usuarios de CRM. Prestó apoyo general referente alobjeto del contrato solicitados por el supervisor y se realizaran lodemás requeridos en cada una de las funciones hasta la fecha definalización del contrato."/>
    <d v="2022-01-12T00:00:00"/>
    <d v="2022-01-14T00:00:00"/>
    <n v="345"/>
    <d v="2022-12-29T00:00:00"/>
    <n v="26749000"/>
    <n v="349"/>
    <n v="100"/>
    <n v="26749000"/>
    <n v="0"/>
    <n v="0"/>
    <n v="0"/>
    <n v="26749000"/>
    <n v="345"/>
  </r>
  <r>
    <x v="2"/>
    <n v="220188"/>
    <x v="1"/>
    <s v="https://community.secop.gov.co/Public/Tendering/OpportunityDetail/Index?noticeUID=CO1.NTC.2596001&amp;isFromPublicArea=True&amp;isModal=true&amp;asPopupView=true"/>
    <x v="4"/>
    <s v="Prestación Servicio Apoyo a la Gestión"/>
    <s v="SUBD. EDUCACION TRIBUTARIA Y SERVICIO"/>
    <s v="0111-01"/>
    <s v="Prestar servicios de apoyo operativo en la formalización empresarialrelacionadas con las diligencias de registro en territorio de laSecretaria Distrital de Hacienda, con ocasión a  la actualización yvirtualizacion en el distrito capital."/>
    <n v="79319640"/>
    <s v="JOSE ALBERTO RODRIGUEZ HERNANDEZ"/>
    <s v="SUBSECRETARIO DE DESPACHO - DESPACHO SUBSECRETARIO TECNICO"/>
    <s v="N/A"/>
    <d v="2023-01-16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4-46-101066687 de Seguros delEstado para la suscripción de su contrato No. 220188.5. El contratista presentó su póliza N. 14-46-101066687 de Seguros delEstado para la suscripción de su contrato No. 220188. Y estas fueronrevisadas y aprobadas por la subdirección contractual.6. El contratista presentó su póliza N. 14-46-101066687 de Seguros delEstado para la suscripción de su contrato No. 220188.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cuenta con su examen ocupacional que reposa en sucarpeta contractual.13. A la fecha el contrato se encuentra vigente.14. El contratista diligenció y presentó ante la secretaria distrital dehacienda el formato único de hoja de vida del SIDEAP y al SIGEP.15. El contratista durante su asistencia a las instalaciones ha cumplidocon los protocolos de bioseguridad adoptados."/>
    <s v="Dentro del periodo 01 al 28 de diciembre de 2022 se realizaron lassiguientes actividades:- Apoyo en la gestión de la correspondencia y archivo de laSubsecretaria Técnica y atender las solicitudes del equipo de ladependencia.- Acuses de recibidos remitidos por correspondencia y el estado detrámite en el aplicativo CRM SAP.- Mantener actualizada la agenda del subsecretario y mantenerloinformado frente a las reuniones y compromisos institucionales.- Manejo de la agenda del subsecretario técnico Juan Carlos Thomas,Outlook."/>
    <d v="2022-01-19T00:00:00"/>
    <d v="2022-01-28T00:00:00"/>
    <n v="330"/>
    <d v="2022-12-28T00:00:00"/>
    <n v="27291000"/>
    <n v="334"/>
    <n v="100"/>
    <n v="27291000"/>
    <n v="0"/>
    <n v="0"/>
    <n v="0"/>
    <n v="27291000"/>
    <n v="330"/>
  </r>
  <r>
    <x v="2"/>
    <n v="220170"/>
    <x v="1"/>
    <s v="https://community.secop.gov.co/Public/Tendering/OpportunityDetail/Index?noticeUID=CO1.NTC.2566796&amp;isFromPublicArea=True&amp;isModal=true&amp;asPopupView=true"/>
    <x v="4"/>
    <s v="Prestación Servicios Profesionales"/>
    <s v="DESPACHO DIR. ESTAD. Y ESTUDIOS FISCALES"/>
    <s v="0111-01"/>
    <s v="Prestar servicios profesionales para apoyar los análisis de modelacióneconómica de Bogotá."/>
    <n v="80165898"/>
    <s v="ERICK AUGUSTO CESPEDES RANGEL"/>
    <s v="DIRECTOR TECNICO - DESPACHO DIR. ESTAD. Y ESTUDIOS FISCALES"/>
    <s v="N/A"/>
    <d v="2023-01-17T00:00:00"/>
    <s v="El contratista dio cumplimiento a las obligaciones generales pactadas enlos estudios previos del presente contrato."/>
    <s v="Servicio recibido: De acuerdo con las obligaciones establecidos en elContrato 220170, para la Secretaría Distrital de Hacienda, durante elperiodo comprendido entre el 01/12/2022 al 21/12/2022, se adelantaronlos siguientes temas:Obligación 1: Obligación cumplida al inicio del contrato. En el primerinforme se definió el plan de trabajo concertado con el Director de laDEEF.Obligación 2: Conforme a lo planteado en las reuniones de trabajo a lolargo del año y en informes previos, se encontraron archivos dereferencia internos relacionados con la construcción original de lamatriz año base 2012, en todo caso para algunos procedimientos esnecesario recalcular valores y para este propósito se definió laestrategia a seguir. En las reuniones a lo largo del año, se definió unaestrategia que consiste en alimentar con los valores de las matrices deutilización de 2018 y las matrices de oferta de 2018 la nueva matriz decontabilidad social, y para el caso de impuestos considerar lainformación interna de la Secretaría; se concluye que, al igual que enel ejercicio de 2012, será necesario utilizar proporciones nacionales, yde los cálculos previos. De esta forma se compilaron los elementos basede acuerdo a la información que se2ienee para el año 2018, las cualesfueron documentadas en informes previos y reuniones con el equipo de laDEEF.Obligación 3: Se entrega el modelo y documentación actualizada en losescenarios de impuestos y choques de gasto, se realizaron ajustes ymejoras al análisis de choque de inversión frente a la versión inicialque tenía el modelo de equilibrio general.Obligación 4: Se realizaron reuniones de trabajo con el equipo de laDirección delegado para esta actividad, las cuales fueron documentadasen informes previos.Obligación 5: Se realizaron reuniones de trabajo a lo largo del año conel equipo de la Dirección delegado para esta actividad. En particular,para el caso de este informe, las reuniones tuvieron como fin revisar elanálisis de incidencia y discutir la información disponible paraejercicios de simulación de choques en el impuesto predial, a fin deexaminar si existía un escenario factible de simulación. Se incorporóuna simulación adicional estimando el efecto del incremento en un 1% enla tarifa de predial, asociado con la liberación de topes ante lanormatividad vigente sobre dicho impuesto. Igualmente se realizaronprecisiones con el análisis de la simulación de choque de inversióncomentada anteriormente.Obligación 6: Se realizaron simulaciones de prueba para ajustar loschoques de inversión en el archivo original del modelo GAMS, las cualesfueron documentadas en informes previosObligación 7 : (Actividad Cumplida). En particular, en el informe 10 sehicieron simulaciones de ICA y se ha explicado la manera de estudiaranálisis de incidencia a partir del modelo para eventuales choques enotros tipos de impuestos. Obligación 8: Se realizaron reuniones de trabajo con el equipo de laDirección delegado para esta actividad para coordinar temas específicosde análisis con la implementación del modelo.Obligación 9: Se realizaron reuniones de trabajo con el equipo de laDirección delegado para esta actividad, las cuales fueron documentadasen informes previos"/>
    <d v="2022-01-17T00:00:00"/>
    <d v="2022-01-21T00:00:00"/>
    <n v="330"/>
    <d v="2022-12-21T00:00:00"/>
    <n v="80168000"/>
    <n v="334"/>
    <n v="100"/>
    <n v="80168000"/>
    <n v="0"/>
    <n v="0"/>
    <n v="0"/>
    <n v="80168000"/>
    <n v="330"/>
  </r>
  <r>
    <x v="2"/>
    <n v="220834"/>
    <x v="1"/>
    <s v="https://community.secop.gov.co/Public/Tendering/OpportunityDetail/Index?noticeUID=CO1.NTC.3579651&amp;isFromPublicArea=True&amp;isModal=true&amp;asPopupView=true"/>
    <x v="4"/>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2448222"/>
    <s v="NATALIA  BUSTOS RUEDA"/>
    <s v="PROFESIONAL UNIVERSITARIO - OF. CUENTAS CORRIENTES Y DEVOLUCIONES"/>
    <s v="N/A"/>
    <d v="2023-01-19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57"/>
    <n v="63.33"/>
    <n v="1411800"/>
    <n v="3475200"/>
    <n v="0"/>
    <n v="0"/>
    <n v="4887000"/>
    <n v="90"/>
  </r>
  <r>
    <x v="2"/>
    <n v="220835"/>
    <x v="1"/>
    <s v="https://community.secop.gov.co/Public/Tendering/OpportunityDetail/Index?noticeUID=CO1.NTC.3579651&amp;isFromPublicArea=True&amp;isModal=true&amp;asPopupView=true"/>
    <x v="4"/>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3644693"/>
    <s v="INGRID YULIANA MENDOZA AVILA"/>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57"/>
    <n v="63.33"/>
    <n v="1411800"/>
    <n v="3475200"/>
    <n v="0"/>
    <n v="0"/>
    <n v="4887000"/>
    <n v="90"/>
  </r>
  <r>
    <x v="2"/>
    <n v="220838"/>
    <x v="1"/>
    <s v="https://community.secop.gov.co/Public/Tendering/OpportunityDetail/Index?noticeUID=CO1.NTC.3579651&amp;isFromPublicArea=True&amp;isModal=true&amp;asPopupView=true"/>
    <x v="4"/>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19015147"/>
    <s v="JUAN CARLOS FLOREZ MEDINA"/>
    <s v="PROFESIONAL UNIVERSITARIO - OF. CUENTAS CORRIENTES Y DEVOLUCIONES"/>
    <s v="N/A"/>
    <d v="2023-01-19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1-28T00:00:00"/>
    <d v="2022-12-05T00:00:00"/>
    <n v="90"/>
    <d v="2023-03-05T00:00:00"/>
    <n v="4887000"/>
    <n v="57"/>
    <n v="63.33"/>
    <n v="1411800"/>
    <n v="3475200"/>
    <n v="0"/>
    <n v="0"/>
    <n v="4887000"/>
    <n v="90"/>
  </r>
  <r>
    <x v="2"/>
    <n v="220892"/>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79880622"/>
    <s v="OSCAR ORLANDO CASAS SOBA"/>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19T00:00:00"/>
    <d v="2022-12-23T00:00:00"/>
    <n v="90"/>
    <d v="2023-03-23T00:00:00"/>
    <n v="12096000"/>
    <n v="39"/>
    <n v="43.33"/>
    <n v="1075200"/>
    <n v="11020800"/>
    <n v="0"/>
    <n v="0"/>
    <n v="12096000"/>
    <n v="90"/>
  </r>
  <r>
    <x v="2"/>
    <n v="220852"/>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52145788"/>
    <s v="MONICA XIMENA SILVIA ERIKA ACERO ESCOBAR"/>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49"/>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5430088"/>
    <s v="YESICA STEFANNY CONTRERAS PEÑA"/>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50"/>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106394648"/>
    <s v="SINDY MARCELA GONZALEZ GAITAN"/>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53"/>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267575"/>
    <s v="MARIO  TORRES MONTOYA"/>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54"/>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9053772"/>
    <s v="LINA MARIA PENAGOS VELASQUEZ"/>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55"/>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014245514"/>
    <s v="LINA ALEJANDRA GUACHETA DIAZ"/>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59"/>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1323020"/>
    <s v="DIEGO ALBERTO SUAREZ LOZANO"/>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57"/>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13724779"/>
    <s v="JOSE ANTONIO CUEVAS GUTIERREZ"/>
    <s v="JEFE DE OFICINA - OF. CUENTAS CORRIENTES Y DEVOLUCIONES"/>
    <s v="N/A"/>
    <d v="2023-01-23T00:00:00"/>
    <s v="Durante el periodo de ejecución, el (la) contratista dio cumplimiento alas obligaciones generales estipuladas en los estudios previos."/>
    <s v="Durante el periodo de ejecución, el (la contratista dio cumplimiento alas obligaciones especiales estipuladas en los estudios previos, loanterior se evidencia en el informe de actividades de (la) contratista."/>
    <d v="2022-12-07T00:00:00"/>
    <d v="2022-12-19T00:00:00"/>
    <n v="90"/>
    <d v="2023-03-19T00:00:00"/>
    <n v="12096000"/>
    <n v="43"/>
    <n v="47.78"/>
    <n v="1478400"/>
    <n v="10617600"/>
    <n v="0"/>
    <n v="0"/>
    <n v="12096000"/>
    <n v="90"/>
  </r>
  <r>
    <x v="2"/>
    <n v="220833"/>
    <x v="1"/>
    <s v="https://community.secop.gov.co/Public/Tendering/OpportunityDetail/Index?noticeUID=CO1.NTC.3579651&amp;isFromPublicArea=True&amp;isModal=true&amp;asPopupView=true"/>
    <x v="4"/>
    <s v="Prestación Servicio Apoyo a la Gestión"/>
    <s v="OF. CUENTAS CORRIENTES Y DEVOLUCIONES"/>
    <s v="0111-01"/>
    <s v="Prestar los servicios de apoyo asistencial para el desarrollo deactividades relacionadas con la intervención y entrega de expedientes ymini-expedientes al área de Gestión Documental (archivo)."/>
    <n v="1033738628"/>
    <s v="JUAN CARLOS REYES MONTES"/>
    <s v="SUBDIRECTOR TECNICO - SUBD. RECAUDACION Y CUENTAS CORRIENTES"/>
    <s v="N/A"/>
    <d v="2023-01-19T00:00:00"/>
    <s v="Durante el periodo de ejecución, el (la) contratista dio cumplimiento alas obligaciones generales estipuladas en los estudios previos."/>
    <s v="El contratista mediante comunicación del 21 de diciembre de 2022,solicitó: &quot;por motivos personales, no me es posible continuar con laejecución del contrato, por tal razón solicito se adelanten los trámitesque correspondan a fin de realizar la cesión en el menortiempo posible&quot;."/>
    <d v="2022-11-28T00:00:00"/>
    <d v="2022-12-21T00:00:00"/>
    <n v="90"/>
    <d v="2023-03-21T00:00:00"/>
    <n v="4887000"/>
    <n v="41"/>
    <n v="45.56"/>
    <n v="0"/>
    <n v="4887000"/>
    <n v="0"/>
    <n v="0"/>
    <n v="4887000"/>
    <n v="90"/>
  </r>
  <r>
    <x v="2"/>
    <n v="220851"/>
    <x v="1"/>
    <s v="https://community.secop.gov.co/Public/Tendering/OpportunityDetail/Index?noticeUID=CO1.NTC.3613160&amp;isFromPublicArea=True&amp;isModal=true&amp;asPopupView=true"/>
    <x v="4"/>
    <s v="Prestación Servicios Profesionales"/>
    <s v="OF. CUENTAS CORRIENTES Y DEVOLUCIONES"/>
    <s v="0111-01"/>
    <s v="Prestar los servicios profesionales para el desarrollo de actividades enlos procesos de análisis de cuenta, corrección de la información y sustanciación de las solicitudes de devoluciones y/o compensaciones."/>
    <n v="80072343"/>
    <s v="OSCAR JULIAN GARAY CUBIDES"/>
    <s v="JEFE DE OFICINA - OF. CUENTAS CORRIENTES Y DEVOLUCIONES"/>
    <s v="N/A"/>
    <d v="2023-01-23T00:00:00"/>
    <s v="Durante el periodo de ejecución, el (la) contratista dio cumplimiento alas obligaciones generales estipuladas en los estudios previos."/>
    <s v="El contratista mediante comunicación del 13 de enero de 2023, solicitó:&quot;por motivos personales, no me es posible continuar con la ejecución delcontrato, por tal razón solicito se adelanten los trámites quecorrespondan a fin de realizar la cesión en el menor tiempo posible&quot;&quot;.&quot;"/>
    <d v="2022-12-07T00:00:00"/>
    <d v="2022-12-19T00:00:00"/>
    <n v="90"/>
    <d v="2023-03-19T00:00:00"/>
    <n v="12096000"/>
    <n v="43"/>
    <n v="47.78"/>
    <n v="0"/>
    <n v="12096000"/>
    <n v="0"/>
    <n v="0"/>
    <n v="12096000"/>
    <n v="90"/>
  </r>
  <r>
    <x v="2"/>
    <n v="220378"/>
    <x v="1"/>
    <s v="https://community.secop.gov.co/Public/Tendering/OpportunityDetail/Index?noticeUID=CO1.NTC.2899341&amp;isFromPublicArea=True&amp;isModal=true&amp;asPopupView=true"/>
    <x v="1"/>
    <s v="Suministro"/>
    <s v="SUBD. TALENTO HUMANO"/>
    <s v="0111-01"/>
    <s v="Suministro de dotación para los funcionarios de la Secretaría Distritalde Hacienda"/>
    <n v="860505205"/>
    <s v="INVERSIONES GIRATELL GIRALDO S.C.A."/>
    <s v="PROFESIONAL UNIVERSITARIO - SUBD. TALENTO HUMANO"/>
    <s v="N/A"/>
    <d v="2023-01-17T00:00:00"/>
    <s v="Durante el período se dio cumplimiento a las obligaciones generalesestipuladas en el contrato"/>
    <s v="Durante el período se dio cumplimiento a las obligaciones especialesestipuladas en el contrato"/>
    <d v="2022-04-29T00:00:00"/>
    <d v="2022-05-04T00:00:00"/>
    <n v="240"/>
    <d v="2022-12-31T00:00:00"/>
    <n v="44289240"/>
    <n v="241"/>
    <n v="100"/>
    <n v="12177270"/>
    <n v="32111970"/>
    <n v="0"/>
    <n v="0"/>
    <n v="44289240"/>
    <n v="240"/>
  </r>
  <r>
    <x v="2"/>
    <n v="220395"/>
    <x v="1"/>
    <s v="https://community.secop.gov.co/Public/Tendering/OpportunityDetail/Index?noticeUID=CO1.NTC.2937661&amp;isFromPublicArea=True&amp;isModal=true&amp;asPopupView=true"/>
    <x v="1"/>
    <s v="Suministro"/>
    <s v="SUBD. TALENTO HUMANO"/>
    <s v="0111-01"/>
    <s v="Suministro de tiquetes aéreos para los funcionarios de SecretaríaDistrital de Hacienda, de conformidad con lo establecido en la Invitación Pública y la propuesta presentada por el contratista."/>
    <n v="900069323"/>
    <s v="VIAJA POR EL MUNDO WEB/NICKISIX 360 SAS"/>
    <s v="PROFESIONAL UNIVERSITARIO - SUBD. TALENTO HUMANO"/>
    <s v="N/A"/>
    <d v="2023-01-17T00:00:00"/>
    <s v="Durante el período se dio cumplimiento a las obligaciones generalesestipuladas en el contrato"/>
    <s v="Durante el período se dio cumplimiento a las obligaciones especialesestipuladas en el contrato"/>
    <d v="2022-06-07T00:00:00"/>
    <d v="2022-06-14T00:00:00"/>
    <n v="270"/>
    <d v="2022-12-31T00:00:00"/>
    <n v="20218763"/>
    <n v="200"/>
    <n v="100"/>
    <n v="2117138"/>
    <n v="18101625"/>
    <n v="0"/>
    <n v="0"/>
    <n v="20218763"/>
    <n v="270"/>
  </r>
  <r>
    <x v="2"/>
    <n v="220417"/>
    <x v="1"/>
    <s v="https://community.secop.gov.co/Public/Tendering/OpportunityDetail/Index?noticeUID=CO1.NTC.2976541&amp;isFromPublicArea=True&amp;isModal=true&amp;asPopupView=true"/>
    <x v="1"/>
    <s v="Prestación de Servicios"/>
    <s v="SUBD. TALENTO HUMANO"/>
    <s v="0111-01"/>
    <s v="Prestar servicios de alquiler de escenarios como salones, auditorios yespacios abiertos, apoyo logístico y servicio de catering para eldesarrollo de eventos que requiera la Secretaria Distrital de Hacienda"/>
    <n v="860066942"/>
    <s v="CAJA DE COMPENSACION FAMILIAR COMPENSAR"/>
    <s v="PROFESIONAL UNIVERSITARIO - SUBD. TALENTO HUMANO"/>
    <s v="N/A"/>
    <d v="2023-01-17T00:00:00"/>
    <s v="Durante el período se dio cumplimiento a las obligaciones generalesestipuladas en el contrato"/>
    <s v="Durante el período se dio cumplimiento a las obligaciones especialesestipuladas en el contrato"/>
    <d v="2022-07-06T00:00:00"/>
    <d v="2022-07-14T00:00:00"/>
    <n v="300"/>
    <d v="2023-05-14T00:00:00"/>
    <n v="94717000"/>
    <n v="201"/>
    <n v="66.12"/>
    <n v="51808116"/>
    <n v="62908884"/>
    <n v="1"/>
    <n v="20000000"/>
    <n v="114717000"/>
    <n v="300"/>
  </r>
  <r>
    <x v="2"/>
    <n v="220496"/>
    <x v="1"/>
    <s v="https://community.secop.gov.co/Public/Tendering/OpportunityDetail/Index?noticeUID=CO1.NTC.3155081&amp;isFromPublicArea=True&amp;isModal=true&amp;asPopupView=true"/>
    <x v="4"/>
    <s v="Prestación Servicios Profesionales"/>
    <s v="SUBD. TALENTO HUMANO"/>
    <s v="0111-01"/>
    <s v="Prestar servicios profesionales para adelantar el desarrollo de lasactividades de seguimiento a la gestión y evaluación de planes yproyectos de los procesos de bienestar y contratación para laSubdirección del Talento Humano."/>
    <n v="1030521120"/>
    <s v="KAREN ANDREA MESA QUINTERO"/>
    <s v="SUBDIRECTOR TECNICO - SUBD. TALENTO HUMANO"/>
    <s v="N/A"/>
    <d v="2023-01-19T00:00:00"/>
    <s v="Durante el período se dio cumplimiento a las obligaciones generalesestipuladas en el contrato"/>
    <s v="Durante el período se dio cumplimiento a las obligaciones especialesestipuladas en el contrato"/>
    <d v="2022-08-16T00:00:00"/>
    <d v="2022-08-18T00:00:00"/>
    <n v="136"/>
    <d v="2023-01-28T00:00:00"/>
    <n v="24756533"/>
    <n v="163"/>
    <n v="100"/>
    <n v="23846366"/>
    <n v="5461000"/>
    <n v="1"/>
    <n v="4550833"/>
    <n v="29307366"/>
    <n v="161"/>
  </r>
  <r>
    <x v="2"/>
    <n v="220670"/>
    <x v="1"/>
    <s v="https://community.secop.gov.co/Public/Tendering/OpportunityDetail/Index?noticeUID=CO1.NTC.3338627&amp;isFromPublicArea=True&amp;isModal=true&amp;asPopupView=true"/>
    <x v="4"/>
    <s v="Prestación Servicio Apoyo a la Gestión"/>
    <s v="SUBD. TALENTO HUMANO"/>
    <s v="0111-01"/>
    <s v="Prestar los servicios de apoyo a la gestión para el desarrollo y elapoyo logístico de las actividades contenidas dentro de los programas debienestar, incentivos y mejoramiento de clima laboral para losservidores de la Secretaría Distrital de Hacienda y sus familias."/>
    <n v="860066942"/>
    <s v="CAJA DE COMPENSACION FAMILIAR COMPENSAR"/>
    <s v="PROFESIONAL UNIVERSITARIO - SUBD. TALENTO HUMANO"/>
    <s v="N/A"/>
    <d v="2023-01-17T00:00:00"/>
    <s v="Durante el período se dio cumplimiento a las obligaciones generalesestipuladas en el contrato"/>
    <s v="Durante el período se dio cumplimiento a las obligaciones especialesestipuladas en el contrato"/>
    <d v="2022-10-07T00:00:00"/>
    <d v="2022-10-11T00:00:00"/>
    <n v="225"/>
    <d v="2023-05-26T00:00:00"/>
    <n v="1109587800"/>
    <n v="112"/>
    <n v="49.34"/>
    <n v="124255101"/>
    <n v="1355274299"/>
    <n v="1"/>
    <n v="369941600"/>
    <n v="1479529400"/>
    <n v="225"/>
  </r>
  <r>
    <x v="2"/>
    <n v="220670"/>
    <x v="1"/>
    <s v="https://community.secop.gov.co/Public/Tendering/OpportunityDetail/Index?noticeUID=CO1.NTC.3338627&amp;isFromPublicArea=True&amp;isModal=true&amp;asPopupView=true"/>
    <x v="4"/>
    <s v="Prestación Servicio Apoyo a la Gestión"/>
    <s v="SUBD. TALENTO HUMANO"/>
    <s v="0111-01"/>
    <s v="Prestar los servicios de apoyo a la gestión para el desarrollo y elapoyo logístico de las actividades contenidas dentro de los programas debienestar, incentivos y mejoramiento de clima laboral para losservidores de la Secretaría Distrital de Hacienda y sus familias."/>
    <n v="860066942"/>
    <s v="CAJA DE COMPENSACION FAMILIAR COMPENSAR"/>
    <s v="PROFESIONAL UNIVERSITARIO - SUBD. TALENTO HUMANO"/>
    <s v="N/A"/>
    <d v="2023-01-17T00:00:00"/>
    <s v="Durante el período se dio cumplimiento a las obligaciones generalesestipuladas en el contrato"/>
    <s v="Durante el período se dio cumplimiento a las obligaciones especialesestipuladas en el contrato"/>
    <d v="2022-10-07T00:00:00"/>
    <d v="2022-10-11T00:00:00"/>
    <n v="225"/>
    <d v="2023-05-26T00:00:00"/>
    <n v="1109587800"/>
    <n v="112"/>
    <n v="49.34"/>
    <n v="455782691"/>
    <n v="1023746709"/>
    <n v="1"/>
    <n v="369941600"/>
    <n v="1479529400"/>
    <n v="225"/>
  </r>
  <r>
    <x v="2"/>
    <n v="220870"/>
    <x v="1"/>
    <s v="https://community.secop.gov.co/Public/Tendering/OpportunityDetail/Index?noticeUID=CO1.NTC.3554071&amp;isFromPublicArea=True&amp;isModal=true&amp;asPopupView=true"/>
    <x v="5"/>
    <s v="Compraventa"/>
    <s v="SUBD. TALENTO HUMANO"/>
    <s v="0111-01"/>
    <s v="Proveer bonos navideños para los hijos de los funcionarios de laSecretaría Distrital de Hacienda y el Concejo de Bogotá"/>
    <n v="890900608"/>
    <s v="ALMACENES EXITO S.A."/>
    <s v="TECNICO OPERATIVO - SUBD. TALENTO HUMANO"/>
    <s v="N/A"/>
    <d v="2023-01-17T00:00:00"/>
    <s v="Durante el período se dio cumplimiento a las obligaciones generalesestipuladas en el contrato."/>
    <s v="Durante el período se dio cumplimiento a las obligaciones especialesestipuladas en el contrato."/>
    <d v="2022-12-16T00:00:00"/>
    <d v="2022-12-20T00:00:00"/>
    <n v="60"/>
    <d v="2023-02-20T00:00:00"/>
    <n v="97200000"/>
    <n v="42"/>
    <n v="67.739999999999995"/>
    <n v="17600000"/>
    <n v="79600000"/>
    <n v="0"/>
    <n v="0"/>
    <n v="97200000"/>
    <n v="60"/>
  </r>
  <r>
    <x v="2"/>
    <n v="220213"/>
    <x v="1"/>
    <s v="https://community.secop.gov.co/Public/Tendering/OpportunityDetail/Index?noticeUID=CO1.NTC.2610238&amp;isFromPublicArea=True&amp;isModal=true&amp;asPopupView=true"/>
    <x v="4"/>
    <s v="Prestación Servicios Profesionales"/>
    <s v="OF. ASESORA DE PLANEACION"/>
    <s v="0111-01"/>
    <s v="Prestar los servicios profesionales para apoyar el fortalecimiento delas políticas de Planeación Institucional, Seguimiento y Evaluación yControl Interno en la SDH."/>
    <n v="1014230291"/>
    <s v="JAVIER ANDRES NIÑO PARRADO"/>
    <s v="JEFE DE OFICINA ASESORA - OF. ASESORA DE PLANEACION"/>
    <s v="N/A"/>
    <d v="2023-01-19T00:00:00"/>
    <s v="Se ha dado cumplimiento a las obligaciones generales respectivas."/>
    <s v="Para este periodo no se adelantaron actividades referentes a estaobligación, pero se registrarán adelantes en periodos posteriores.Se apoyó a la Oficina Asesora de Planeación con insumos para talleres deactivación de resultados, en cuanto a canales telefónico y escrito.Se apoyó a la Oficina Asesora de Planeación con la preparación de losmemorandos para solicitud de Acciones de Mejora respecto a losresultados de la encuesta de satisfacción.Se apoyó a la Oficina Asesora de Planeación con la preparación del CIGDdel mes de diciembre, con la elaboración de la plantilla presentación deplanes institucionales.Se apoyó a la Oficina Asesora de Planeación con el análisis de losresultados de la encuesta de satisfacción para la elaboración del Mapade emociones.Se apoyó a la Oficina Asesora de Planeación con la elaboración delinforme de auditoría para el proceso CPR-129 de la Dirección Distritalde Tesorería.Se apoyó a la Oficina Asesora de Planeación con la preparación de larespuesta del panel &quot;El papel de las líneas de defensa en la gestión deriesgos de la SDH&quot;.Se apoyó a la Oficina Asesora de Planeación con la elaboración de unFormulario para consulta PAAC 2023.Se apoyó a la Oficina Asesora de Planeación con el acompañamiento yrevisión del plan de acción para el 2023 de la Oficina de ControlInterno."/>
    <d v="2022-01-21T00:00:00"/>
    <d v="2022-01-24T00:00:00"/>
    <n v="345"/>
    <d v="2023-01-22T00:00:00"/>
    <n v="89780500"/>
    <n v="363"/>
    <n v="100"/>
    <n v="87698633"/>
    <n v="5725134"/>
    <n v="1"/>
    <n v="3643267"/>
    <n v="93423767"/>
    <n v="373"/>
  </r>
  <r>
    <x v="2"/>
    <n v="220287"/>
    <x v="1"/>
    <s v="https://community.secop.gov.co/Public/Tendering/OpportunityDetail/Index?noticeUID=CO1.NTC.2707274&amp;isFromPublicArea=True&amp;isModal=true&amp;asPopupView=true"/>
    <x v="4"/>
    <s v="Prestación Servicio Apoyo a la Gestión"/>
    <s v="OF. ASESORA DE PLANEACION"/>
    <s v="0111-01"/>
    <s v="Prestar los servicios profesionales para apoyar la implementación delnuevo mapa de procesos y la sostenibilidad del Sistema de Gestión, conla transición tecnológica de la Entidad."/>
    <n v="79558256"/>
    <s v="FERNANDO  AGUIRRE PANCHE"/>
    <s v="JEFE DE OFICINA ASESORA - OF. ASESORA DE PLANEACION"/>
    <s v="N/A"/>
    <d v="2023-01-19T00:00:00"/>
    <s v="El contratista ha dado cumplimiento a las obligaciones generalescorrespondientes"/>
    <s v="Se realizó informe de retroalimentación a los reportes de seguimientoenviados por la Dirección de Gestión Corporativa en planeación,seguimiento y evaluación de la gestión en el tercer trimestre de 2022.Se acompañó a la Subdirección de Talento Humano en la mesa de trabajosobre la revisión inicial propuesta equipos planes STH PRESENCIAL el dia10 de noviembre de 2022Se acompaño la jornada de trabajo para la formulación planeación de laSubdirección de Talento Humano el viernes 11 de noviembre de 2022Se asistió a la mesa de trabajo para la revisión acción estratégica plande acción Gestión Documental el jueves 17 de noviembre de 2022.Se reviso plan de acción enviado por la Dirección de Gestión Corporativaen el formato 01-F.41 PLANEACIÓN INSTITUCIONAL de la SubdirecciónAdministrativa y Financiera y la Subdirección de Gestión Documental.Se reviso la formulación del PAAC_2023 de la Subdirección Administrativay Financiera y la Subdirección de Gestión Documental.Se asistió y participo en las mesas de trabajo programadas por la OAPpara la realización de la planeación Institucional de la vigencia 2023los días 8, 10, 15 y 28 de noviembre de 2022.Se realizó la actualización de las diapositivas de austeridad del gastoy ejecución presupuestal para la rendición de cuentas del segundosemestre de 2022 de la SDH.Se asistió a la capacitación de construcción de indicadores el día 24 denoviembre de 2022.Se asistió a la presentación del macroproceso de gestión administrativael 1 de noviembre de 2022.Se asistió a la capacitación de POWER BI los días 28 y 29 de noviembrede 2022.Se entregan soportes de cada una de las actividades realizadas del 01 al30 de noviembre de 2022, de acuerdo con la solicitud del supervisor delcontrato.Se realizo mesa de trabajo con la Dirección Distrital de DesarrolloInstitucional de la Secretaría General de la Alcaldía Mayor de Bogotá D.C., para revisar el INSTRUMENTO AUTODIAGNOSTICO, de las instancias decoordinación a cargo de la Secretaría Distrital de Hacienda."/>
    <d v="2022-01-26T00:00:00"/>
    <d v="2022-01-27T00:00:00"/>
    <n v="330"/>
    <d v="2023-01-31T00:00:00"/>
    <n v="92983000"/>
    <n v="369"/>
    <n v="100"/>
    <n v="94110067"/>
    <n v="8453000"/>
    <n v="1"/>
    <n v="9580067"/>
    <n v="102563067"/>
    <n v="364"/>
  </r>
  <r>
    <x v="2"/>
    <n v="220664"/>
    <x v="1"/>
    <s v="https://community.secop.gov.co/Public/Tendering/OpportunityDetail/Index?noticeUID=CO1.NTC.3338305&amp;isFromPublicArea=True&amp;isModal=true&amp;asPopupView=true"/>
    <x v="4"/>
    <s v="Prestación Servicios Profesionales"/>
    <s v="OF. ASESORA DE PLANEACION"/>
    <s v="0111-01"/>
    <s v="Prestar los servicios profesionales para apoyar la implementación yarticulación de mejoras en los procesos de la SDH y el fortalecimientode la política de racionalización de trámites."/>
    <n v="1032386156"/>
    <s v="ANGELA TATIANA LAGOS CARDENAS"/>
    <s v="JEFE DE OFICINA ASESORA - OF. ASESORA DE PLANEACION"/>
    <s v="N/A"/>
    <d v="2023-01-19T00:00:00"/>
    <s v="Se ha dado cumplimiento a las obligaciones generales respectivas"/>
    <s v="Se realizó mesa de trabajo para la verificación de lineamientos sobre elformato SN, frente al planteamiento de acciones correctivas.Se apoya las diferentes áreas de la DIB en la formulación de accionescorrectivas.Se realiza el análisis de informe de SNC reportado para el tercertrimestre del 2022, realizando ajustes y observaciones para mejorar elreporte.Se apoyo a la Subdirección de educación tributaria y la realización delFocus Group para grandes contribuyentes, en el cual expusieron susituación actual y opciones de mejora en la prestación de servicios pararealizar trámites ante la SDH.Se realizaron mesas de trabajo con la Dirección Distrital de Cobro yDirección Distrital de Impuestos con el objetivo de establecer la opciónde modificar la acción de racionalización implementando formularios enlínea para trámites que no han presentado un avance mayor al 20%. De locual, se determinó la necesidad de eliminar las acciones deracionalización vigentes para el trámite de facilidades de pagotributariasSobre el convenio con UNDOC se realizó un Taller presencial deidentificación de riesgos de corrupción en trámites con la DIB,evidenciando 2 posibles riesgos de corrupción sobre trámitesSe realizó acompañamiento a la DIB con la Revisión Indicador Ofi Controldel recaudo, indicador satisfacción del servicio prestado por la oficinade gestión del servicioSe realizo acompañamiento a la Dirección de Impuestos Distritales en elplanteamiento de del plan de Acción para la vigencia 2023, apoyando laconstrucción de indicadoresSe realizaron ajustes en el planteamiento del flujo del macroproceso degestión de ingresos conforme a las observaciones recibidas por la DIB,logrando ajustarlo.Así las cosas, está pendiente realizar la reunión con el director de laDIB para iniciar la fase de implementación.Ahora bien, sobre el macroproceso de relacionamiento estratégico se hanrealizado mesas de trabajo para revisar los avances en su documentaciónSe participó en la rendición de cuentas de la SDH, apoyando los temas dela Dirección de impuestos de Bogotá."/>
    <d v="2022-09-29T00:00:00"/>
    <d v="2022-10-03T00:00:00"/>
    <n v="126"/>
    <d v="2023-01-31T00:00:00"/>
    <n v="35502600"/>
    <n v="120"/>
    <n v="100"/>
    <n v="24795467"/>
    <n v="10707133"/>
    <n v="0"/>
    <n v="0"/>
    <n v="35502600"/>
    <n v="126"/>
  </r>
  <r>
    <x v="2"/>
    <n v="220105"/>
    <x v="1"/>
    <s v="https://community.secop.gov.co/Public/Tendering/OpportunityDetail/Index?noticeUID=CO1.NTC.2538929&amp;isFromPublicArea=True&amp;isModal=true&amp;asPopupView=true"/>
    <x v="4"/>
    <s v="Prestación Servicios Profesionales"/>
    <s v="OF. ASESORA DE PLANEACION"/>
    <s v="0111-01"/>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01-19T00:00:00"/>
    <s v="Se ha dado cumplimiento a las obligaciones generales respectivas"/>
    <s v="Acompañamiento a la OAP en las sesiones del Comité Directivo.Gestión de acciones correctivas y de mejora de los procesos de la OAPque se encuentran abiertas.Apoyo en la actualización del proyecto de inversión 7609 de la OAP,seguimientos periódicos y anteproyecto 2023.Estructuración de la propuesta de actualización de la caracterizacióndel CPR-01, 01-P-01, formatos asociados.Participación en la formulación del Plan de Acción de la OAP de lavigencia 2023.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la difusión a la entidad del mapa de procesos y el diseño delos macroprocesos.Apoyo en el seguimiento de los procesos contractuales correspondientes alas líneas del PAA de la OAP de la vigencia 2022.Apoyo en la programación y creación de líneas del PAA de la vigencia2023, así como de los expedientes contractuales de las OPS de lavigencia 2023.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estructuración y trámites de modificaciones a las líneas delPAA – 2022 de la OAP.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Se realizó el reporte del informe de actividades (Contraloría) de loscontratos correspondientes a la OAP.Se participó en las sesiones de parametrización del Software deadministración del SGC."/>
    <d v="2022-01-13T00:00:00"/>
    <d v="2022-01-18T00:00:00"/>
    <n v="330"/>
    <d v="2023-01-31T00:00:00"/>
    <n v="92983000"/>
    <n v="378"/>
    <n v="100"/>
    <n v="96645967"/>
    <n v="8453000"/>
    <n v="1"/>
    <n v="12115967"/>
    <n v="105098967"/>
    <n v="373"/>
  </r>
  <r>
    <x v="2"/>
    <n v="220015"/>
    <x v="1"/>
    <s v="https://community.secop.gov.co/Public/Tendering/OpportunityDetail/Index?noticeUID=CO1.NTC.2502606&amp;isFromPublicArea=True&amp;isModal=true&amp;asPopupView=true"/>
    <x v="4"/>
    <s v="Prestación Servicios Profesionales"/>
    <s v="OF. PLANEACION FINANCIERA"/>
    <s v="0111-01"/>
    <s v="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
    <n v="1032451525"/>
    <s v="MONICA ALEJANDRA BELTRAN RODRIGUEZ"/>
    <s v="JEFE DE OFICINA - OF. PLANEACION FINANCIERA"/>
    <s v="N/A"/>
    <d v="2023-01-26T00:00:00"/>
    <s v="La contratista cumplió con las obligaciones generales durante el períodocorrespondiente tal y como se evidencia en el informe de supervisión."/>
    <s v="1. Recopiló, analizó y consolidó la información histórica y suscomportamientos, para la proyección y preparación del flujo de caja deacuerdo con la periodicidad y requisitos solicitados.2. Brindó apoyo en la implementación de las funcionalidades de PAC yflujo de caja del proyecto BogData.3. Realizó y acompañó las pruebas de los desarrollos pendientes deentrega, recepción de las nuevas funcionalidades y su aprobación para elpaso a producción, de las funcionalidades de PAC y flujo de caja delproyecto BogData.4. Revisó y evaluó las funcionalidades de PAC y flujo de caja delproyecto BogData y de los posibles ajustes que se requieran, con el finde garantizar el cumplimiento de las actividades que comprenden laestabilización del sistema.5. Acompañó a los organismos y entidades que conforman el presupuestoanual del Distrito Capital en el manejo de la elaboración y modificaciones del PAC en BogData.6. Apoyó el análisis de las solicitudes de reprogramaciones de PAC enBogData.7. Elaboró los informes, según lo requerido, de los avances presentadospor cada actividad.8. Actualizó y apoyó el desarrollo de los procesos y procedimientos bajoel nuevo sistema de información.9. Elaboró estudios, estadísticas, proyecciones, informes, memorandos,oficios y respuestas que le sean solicitados para atender losrequerimientos de los clientes internos y externos, dando cumplimiento alos términos establecidos y con suficiencia técnica.10. Elaboró las especificaciones funcionales y plan de pruebas funcionalde los requerimientos asignados que permitan atender el adecuadofuncionamiento del sistema de información.11. Realizó las demás actividades que el supervisor designe acordes conel objeto del contrato."/>
    <d v="2022-01-11T00:00:00"/>
    <d v="2022-01-13T00:00:00"/>
    <n v="330"/>
    <d v="2022-12-13T00:00:00"/>
    <n v="80168000"/>
    <n v="334"/>
    <n v="100"/>
    <n v="80168000"/>
    <n v="0"/>
    <n v="0"/>
    <n v="0"/>
    <n v="80168000"/>
    <n v="330"/>
  </r>
  <r>
    <x v="2"/>
    <n v="220012"/>
    <x v="1"/>
    <s v="https://community.secop.gov.co/Public/Tendering/OpportunityDetail/Index?noticeUID=CO1.NTC.251729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33676280"/>
    <s v="NANCY YANIRA ROA MENDOZA"/>
    <s v="SUBDIRECTOR TECNICO - SUBD. GESTION CONTABLE HACIENDA"/>
    <s v="N/A"/>
    <d v="2023-01-30T00:00:00"/>
    <s v="La contratista cumplió a satisfacción las obligaciones generales."/>
    <s v="El contratista cumplió a satisfacción las obligaciones específicas."/>
    <d v="2022-01-11T00:00:00"/>
    <d v="2022-01-18T00:00:00"/>
    <n v="270"/>
    <d v="2023-01-12T00:00:00"/>
    <n v="60705000"/>
    <n v="359"/>
    <n v="100"/>
    <n v="79815833"/>
    <n v="0"/>
    <n v="1"/>
    <n v="19110833"/>
    <n v="79815833"/>
    <n v="355"/>
  </r>
  <r>
    <x v="2"/>
    <n v="220014"/>
    <x v="1"/>
    <s v="https://community.secop.gov.co/Public/Tendering/OpportunityDetail/Index?noticeUID=CO1.NTC.251729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32456288"/>
    <s v="JENIFER ANDREA SALAZAR MORENO"/>
    <s v="SUBDIRECTOR TECNICO - SUBD. GESTION CONTABLE HACIENDA"/>
    <s v="N/A"/>
    <d v="2023-01-30T00:00:00"/>
    <s v="La contratista cumplió a satisfacción las obligaciones generales."/>
    <s v="La contratista cumplió a satisfacción las obligaciones específicas."/>
    <d v="2022-01-11T00:00:00"/>
    <d v="2022-01-17T00:00:00"/>
    <n v="270"/>
    <d v="2023-01-21T00:00:00"/>
    <n v="60705000"/>
    <n v="369"/>
    <n v="100"/>
    <n v="81839334"/>
    <n v="0"/>
    <n v="1"/>
    <n v="21134334"/>
    <n v="81839334"/>
    <n v="364"/>
  </r>
  <r>
    <x v="2"/>
    <n v="220013"/>
    <x v="1"/>
    <s v="https://community.secop.gov.co/Public/Tendering/OpportunityDetail/Index?noticeUID=CO1.NTC.2517299&amp;isFromPublicArea=True&amp;isModal=true&amp;asPopupView=true"/>
    <x v="4"/>
    <s v="Prestación Servicios Profesionales"/>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n v="1024530851"/>
    <s v="KELLY JOHANNA SANCHEZ RAMOS"/>
    <s v="SUBDIRECTOR TECNICO - SUBD. GESTION CONTABLE HACIENDA"/>
    <s v="N/A"/>
    <d v="2023-01-30T00:00:00"/>
    <s v="El contratista cumplió a satisfacción las obligaciones generales."/>
    <s v="El contratista cumplió a satisfacción las obligaciones específicas."/>
    <d v="2022-01-11T00:00:00"/>
    <d v="2022-01-17T00:00:00"/>
    <n v="270"/>
    <d v="2023-01-21T00:00:00"/>
    <n v="60705000"/>
    <n v="369"/>
    <n v="100"/>
    <n v="81839334"/>
    <n v="0"/>
    <n v="1"/>
    <n v="21134334"/>
    <n v="81839334"/>
    <n v="364"/>
  </r>
  <r>
    <x v="2"/>
    <n v="220420"/>
    <x v="1"/>
    <s v="https://community.secop.gov.co/Public/Tendering/OpportunityDetail/Index?noticeUID=CO1.NTC.2971701&amp;isFromPublicArea=True&amp;isModal=true&amp;asPopupView=true"/>
    <x v="5"/>
    <s v="Prestación de Servicios"/>
    <s v="SUBD. DETERMINACION"/>
    <s v="0111-01"/>
    <s v="Prestar los servicios de outsourcing de sistematización y automatizaciónpara el control integral del impuesto al consumo."/>
    <n v="890206351"/>
    <s v="SISTEMAS Y COMPUTADORES S.A."/>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n v="240"/>
    <d v="2023-03-25T00:00:00"/>
    <n v="598680824"/>
    <n v="190"/>
    <n v="78.19"/>
    <n v="259910789"/>
    <n v="338770035"/>
    <n v="0"/>
    <n v="0"/>
    <n v="598680824"/>
    <n v="240"/>
  </r>
  <r>
    <x v="2"/>
    <n v="220443"/>
    <x v="1"/>
    <s v="https://community.secop.gov.co/Public/Tendering/OpportunityDetail/Index?noticeUID=CO1.NTC.3022060&amp;isFromPublicArea=True&amp;isModal=true&amp;asPopupView=true"/>
    <x v="1"/>
    <s v="Prestación de Servicios"/>
    <s v="SUBD. DETERMINACION"/>
    <s v="0111-01"/>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830075961"/>
    <s v="ASOCIACION COLOMBIANA DE EMPRESARIOS PRO DUCTIVOS DE LA CIUDAD DE BOGOTA ACEP CB"/>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28T00:00:00"/>
    <d v="2022-08-08T00:00:00"/>
    <n v="180"/>
    <d v="2023-02-08T00:00:00"/>
    <n v="78060000"/>
    <n v="176"/>
    <n v="95.65"/>
    <n v="78058000"/>
    <n v="2000"/>
    <n v="0"/>
    <n v="0"/>
    <n v="78060000"/>
    <n v="180"/>
  </r>
  <r>
    <x v="2"/>
    <n v="220584"/>
    <x v="1"/>
    <s v="https://community.secop.gov.co/Public/Tendering/OpportunityDetail/Index?noticeUID=CO1.NTC.3194837&amp;isFromPublicArea=True&amp;isModal=true&amp;asPopupView=true"/>
    <x v="1"/>
    <s v="Prestación de Servicios"/>
    <s v="OF. ASESORA DE COMUNICACIONES"/>
    <s v="0111-01"/>
    <s v="Divulgar información a través de piezas comunicativas, con el fin deconcientizar a consumidores y distribuidores sobre la necesidad deevitar el consumo de productos de origen ilícito o de contrabando, deconformidad con lo establecido en la invitación pública."/>
    <n v="900684554"/>
    <s v="GRUPO ARKS PREMIER SAS"/>
    <s v="SUBDIRECTOR TECNICO - SUBD. DETERMINACION"/>
    <s v="N/A"/>
    <d v="2023-01-31T00:00:00"/>
    <s v="Durante el periodo de ejecución, el(la) contratista dio cumplimiento alas obligaciones generales estipuladas en los estudios previos."/>
    <s v="Durante la ejecucióndel contrato, el contratista dio cumplimiento a lasobligaciones especiales estipuladas en los estudios previos."/>
    <d v="2022-09-14T00:00:00"/>
    <d v="2022-09-22T00:00:00"/>
    <n v="150"/>
    <d v="2023-02-22T00:00:00"/>
    <n v="52060000"/>
    <n v="131"/>
    <n v="85.62"/>
    <n v="52060000"/>
    <n v="0"/>
    <n v="0"/>
    <n v="0"/>
    <n v="52060000"/>
    <n v="150"/>
  </r>
  <r>
    <x v="2"/>
    <n v="220414"/>
    <x v="1"/>
    <s v="https://community.secop.gov.co/Public/Tendering/OpportunityDetail/Index?noticeUID=CO1.NTC.2972907&amp;isFromPublicArea=True&amp;isModal=true&amp;asPopupView=true"/>
    <x v="8"/>
    <s v="Corretaje"/>
    <s v="SUBD. ADMINISTRATIVA Y FINANCIERA"/>
    <n v="0"/>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01-31T00:00:00"/>
    <s v="EL CONTRATISTA CUMPLIÓ CON LAS OBLIGACIONES GENERALES DEL CONTRATO"/>
    <s v="1.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del día 6de julio de 2022, se entrega a la entidad comunicación G.G. No. 475302-2022, solicitando información para iniciar el nuevo proceso de seguros.Mediante correo electrónico el día 12 de septiembre de 2022, mediantecomunicación CE-486075 – 2022, se entrega a la entidad cronograma deejecución para prevención de pérdidas.2. Vincular para la ejecución del contrato a mujeres en unporcentaje mínimo del 50%, priorizando para ello factores que acentúansu 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CUMPLIMIENTO: El proveedor cumplió mediante comunicación de fecha 19 deenero de 2023, firmada por el Representante legal. Certificando elcumplimiento del decreto 332 de 2020. Respecto al porcentaje de mujeresque trabajan para Jargu S.A.OBLIGACIONES ESPECÍFICAS1. Cumplir con las especificaciones técnicas determinadas en el presenteAnexo técnico.CUMPLIMIENTO: Durante la ejecución del contrato de intermediación No.220414 de 2022 se ha cumplió con esta obligación.2. Presentar el programa dentro del primer (1er.) mes siguiente a lafirma del respectivo contrato y plan de trabajo con cronograma incluido,según lo requerido en el numeral 6.4 Asesoría permanente sobre lanaturaleza de los riesgos y sobre las medidas de seguridad y prevenciónque deben adoptarse para mitigarlos, del presente anexo técnico.CUMPLIMIENTO:  El proveedor cumplió mediante correo electrónico el día12 de septiembre de 2022, mediante comunicación CE-486075 – 2022, seentrega a la entidad cronograma de ejecución para prevención depérdidas.3. Mantener y garantizar durante la ejecución del contrato, el equipomínimo ofertado. El corredor de seguros sólo podrá sustituir algúnintegrante del equipo de trabajo mínimo requerido por razones de fuerzamayor o caso fortuito, debidamente acreditadas, previa autorización delos supervisores de los contratos, siempre que el nuevo integrantepropuesto cuente con calidades iguales o superiores a las presentadas enla oferta respecto del integrante del equipo a quien reemplaza, esto esincluidos los requisitos que le otorgaron puntaje a la propuesta, sopena de incurrir en incumplimiento de las obligaciones contractuales yen consecuencia, de hacerse acreedor a las sanciones establecidas en elcomplemento del pliego de condiciones y en las estipulacionescontractuales.CUMPLIMIENTO: El proveedor cumplió mediante el personal ofrecido dentrodel concurso de méritos durante la ejecución del contrato deintermediación No. 220414 de 2022.A continuación, les informo el personal propuesto en el proceso deselección:1. Director del contrato: Danilo Ever Gutierrez- Dedicación: 20horas mensuales y cuando sea requerido por las Entidades contratantes.2. Abogado 1:  Gustavo Camargo.- Dedicación: Disponibilidadpermanente, pero sin exclusividad para la etapa precontractual ycontractual de la adquisición del programa de seguros de cada una de lasEntidades contratantes.3. Abogado 2: William Antonio Bernal- Dedicación: Disponibilidadpermanente, pero sin exclusividad para atender dentro de un tiempomáximo de dos (2) días hábiles siguientes a la solicitud de la Entidad4. Ejecutivo de Cuenta 1: Martha Villarreal-Dedicación: 170 horasmensuales y cuando sea requerido por las Entidades contratantes5. Ejecutivo de Cuenta 2: Ricardo Manuel Arévalo- Dedicación:  170horas mensuales y cuando sea requerido por las Entidades contratantes.Reemplazado por José Augusto Sandoval Fuentes.4. Elaborar los estudios necesarios para diseñar el programa de segurosde las pólizas objeto de intermediación, de acuerdo con las necesidadesde la Secretaría Distrital de Hacienda y el Concejo de Bogotá D.C.conforme a la disponibilidad presupuestal de cada vigencia.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II SDH-SMINC-0063-2022correspondientes a los ramo de Soat y Automóviles se envió el día 6 deseptiembre de 2022 con comunicación DL – 485427 – 2022. Contrato No.220808-20225. Asesorar en la identificación, evaluación y clasificación de losriesgos a que están expuestos el patrimonio y bienes, así como deaquellos por los que, en virtud de disposición legal, convencional ocontractual estuviere obligada a asegurar.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2 SDH-SMINC-0063-2022correspondientes a los ramo de Soat y Automóviles se envió el día 6 deseptiembre de 2022 con comunicación DL – 485427 – 2022. Contrato No.220808-20226. Asesorar en todos los trámites precontractuales, contractuales ypostcontractuales en el marco de los procesos de selección decontratista necesarios para la contratación de la o las compañías deseguros responsables de suministrar el programa de los segurosrequerido. En este orden de ideas el corredor de seguros deberá elaborarlos estudios previos, pliegos de condiciones y demás documentosprecontractuales, responder observaciones a los pliegos, asistir a lasaudiencias, reuniones preliminares y derivadas del procesocorrespondiente, dar ALCANCEa las observaciones que para el efectoformulen los interesados, y organismos de control, evaluará jurídica,·técnica y económicamente las ofertas, proyectará las respuestas a lasobservaciones formuladas por los proponentes a los informes deevaluación de las propuestas, y demás actividades necesarias para elcorrecto trámite del proceso contractual.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2 SDH-SMINC-0063-2022correspondientes a los ramo de Soat y Automóviles se envió el día 6 deseptiembre de 2022 con comunicación DL – 485427 – 2022. Contrato No.220808-20227. Analizar las pólizas y recomendar las coberturas adecuadas para unadebida protección.CUMPLIMIENTO: Se elaboraron los estudios necesarios para laestructuración del proceso de contratación Número SDH-LP-0005-2022 de lapóliza de IRF, de acuerdo con las necesidades de la Secretaría Distritalde Hacienda y conforme a la disponibilidad presupuestal. El día 15 dejulio de 2022 con comunicación D.L.  – 476743 – 2022I, mediante correoelectrónico se remitió. Contrato No. 220610-0-2022Igualmente para el Proceso del Secop 2 SDH-SMINC-0063-2022correspondientes a los ramo de Soat y Automóviles se envió el día 6 deseptiembre de 2022 con comunicación DL – 485427 – 2022. Contrato No.220808-20228. Informar oportunamente sobre las decisiones adoptadas por laSuperintendencia Financiera u otros organismos del estado en materia deseguros y de los cambios que se operen en el mercado asegurador que seande interés para las entidades contratantes.CUMPLIMIENTO: A la fecha la Superintendencia Financiera no ha remitidonuevas decisiones por lo cual no se requirió de notificación a la SDH.9. Apoyar la revisión y seguimiento de los contratos de seguros quesuscriban las entidades contratantes.CUMPLIMIENTO: Se realizó con los dos contratos suscritos Así:a- Contrato No. 220610-0-2022. Entre la Secretaría Distrital deHacienda y Axa Colpatria Seguros S.A.b- Contrato No. 220808-0-2022. Entre la Secretaría Distrital deHacienda y Aseguradora Solidaria de Colombia.10. Elaborar y proyectar oficios e informes necesarios para la ejecuciónde los contratos de seguros.CUMPLIMIENTO: El último informe mensual se entregó mediante correoelectrónico el día 16 de enero de 2023 con radicado. G.G. - 497992 -202311. Realizar capacitaciones a los funcionarios sobre las pólizas quesean contratadas, así mismo brindar apoyo a través de la entrega demanuales de procedimientos que permitan un adecuado manejo de suprograma de seguros de las pólizas objeto de intermediación. Lascapacitaciones se acordarán de común acuerdo con el supervisor de cadauno de los contratos de acuerdo con las necesidades que la SecretaríaDistrital de Hacienda y el Concejo de Bogotá, D.C. determine.CUMPLIMIENTO: El día 3 de noviembre de 2022, se realizó capacitación dela póliza de IRF, entregando la presentación de la misma en PDF.Indicando el procedimiento de la misma. (Se adjunta soporte).El día 1 de diciembre de 2022 se realizó capacitación en conduccióndefensiva y seguridad Vial. En instalaciones de la entidad. (Se adjuntasoporte).12. Adelantar las gestiones necesarias con el fin de evitar laprescripción de los términos de las acciones derivadas de los contratosde seguros, recomendando la iniciación del proceso judicial en contradel asegurado cuando, habiéndose formulado el reclamo por la víaextrajudicial, este no proceda al pago de manera oportuna, así comoacompañar y asesorar a la entidad en el trámite del proceso judicialcorrespondiente.CUMPLIMIENTO: Actividad a realizar en el momento de la presentación dereclamos que afecten las pólizas del programa de seguros.13. Presentar de manera oportuna los informes, conceptos y demásinformación requerida en desarrollo del objeto del contrato, dentro delos cinco (5) días hábiles siguientes a la solicitud realizada por elsupervisor del contrato.CUMPLIMIENTO: El proveedor cumplió en desarrollo del contrato deintermediación y en relación con las pólizas objeto de intermediación,presentó de manera oportuna, los informes, conceptos y demás informaciónrequerida por la SDH.  De igual manera, Jargu S.A., está adelantando laestructuración de un concepto de Autoseguro, sobre la totalidad de laspólizas del programa de seguros de la SDH.14. Desplazar a su costo y riesgo, sus empleados o contratistas acualquiera de las ubicaciones donde haya o llegase a haber predios ointereses de las entidades contratantes y que por necesidades delprograma de seguros se requiera su presencia en las diferentes sedes. Loanterior, en caso de ser necesario, en razón a la ejecución del objetocontractual o por solicitud de los supervisores de los contratos.CUMPLIMIENTO: Se realizó de acuerdo con requerimientos de la SHD.15. Asesorar y conceptuar sobre las inquietudes presentadas por lasentidades contratantes en relación con sus programas de seguros de laspólizas objeto de intermediación, así como frente a contingencias oriesgos a los que se puedan ver expuestas y recomendar la mejor manerade mitigarlas en relación con la necesidad de contar con conceptostécnicos.CUMPLIMIENTO: El proveedor cumplió realizó la evaluación de los riesgosa los que se encuentra expuesta la SDH, en relación con las pólizasobjeto de intermediación y ha realizado actividades de Administración dePérdidas y Prevención de Riesgos, de acuerdo con el cronograma entregadomediante correo electrónico el día 12 de septiembre de 2022 ycomunicación CE-486075 – 2022.   Actividad permanente en la ejecucióndel contrato de intermediación No. 220414 de 2022. Se realiza de acuerdocon requerimientos de la SHD.16. Llevar un registro estadístico sistematizado de siniestros,presentar el resumen de los mismos, en los cuales se indique el estadoactual del siniestro y el término de prescripción, entre otros aspectos.CUMPLIMIENTO: A la fecha solo se presentó reclamaciones, el cual se haceseguimiento ante la aseguradora y se reportará mensualmente su estado ala entidad.17. Tramitar los siniestros ante las aseguradoras, lo cual comprendeentre otras actividades: el aviso del siniestro, presentación de losdocumentos requeridos, seguimiento de la reclamación y asesoríapermanente para lograr la efectiva y oportuna indemnización de acuerdocon las condiciones del contrato de seguro.CUMPLIMIENTO: A la fecha solo se ha presentado un reclamo, el cual sehace seguimiento ante la aseguradora y se reportará mensualmente suestado a la entidad.18. Realizar la gestión documental de los siniestros de las entidadescontratantes y realizar la entrega completa de los expedientes una vezsean finalizados o cerrados.CUMPLIMIENTO: A la fecha solo se presentó un reclamo, el cual se haceseguimiento ante la aseguradora y se reportará mensualmente su estado ala entidad.19. Guardar reserva sobre toda la información las entidades contratanteso de sus funcionarios y/o dependientes a la que tenga acceso o se pongaen su conocimiento con ocasión de la ejecución del contrato.CUMPLIMIENTO: No se cuenta con evidencia del incumplimiento de laobligación.20. Inspeccionar periódicamente las instalaciones y bienes asegurados,mantener actualizada la calificación de riesgo y recomendar loscorrectivos a que haya lugar para disminuir los riesgos.CUMPLIMIENTO: El día 1 de diciembre de 2022 se realizó en instalacionesde la entidad inspección al parque automotor de la Secretaría Distritalde Hacienda.21. Asesorar sobre medidas de protección y prevención adecuadas para lareducción de los riesgos y costos de los seguros.CUMPLIMIENTO: El día 6 de diciembre de 2022 por correo electrónico conradicado CE-495420 -2022, se entregó CARTILLA INFORMATIVA - PREVENCIÓNDE PERDIDAS.22. Revisar y dar su visto bueno a todas las pólizas, certificados demodificación, anexos, facturas, notas crédito, notas débito y engeneral, a toda la documentación e información expedida por la(s)Aseguradora(s) con quien la Secretaría Distrital de Hacienda y elConcejo de Bogotá D.C. contraten las pólizas que requieran, y controlarlos documentos expedidos por la(s) compañía(s) aseguradora(s)contratadas.CUMPLIMIENTO: Se procedió con la revisión de la póliza y demás anexoscon amparos respecto al ramo de IRF y mediante correo electrónico deldía 27 de septiembre de 2022 mediante radicado E.C.  – 487815. Seentregó a la entidad. Contrato Número 220610-0-2022.Se procedió con la revisión de las pólizas y demás anexos con amparosrespecto a los ramos de Autos y Soat y mediante correo electrónico deldía 22 de noviembre de 2022 mediante radicado EC - 492485. Se entregó ala entidad. Contrato No. 220808-0-202223. Solicitar y tramitar ante la(s) compañía(s) de seguros, los amparosrequeridos por las entidades contratantes, de conformidad con lasdecisiones adoptadas sobre los mismos.CUMPLIMIENTO: Se procedió con la revisión de la póliza y demás anexoscon amparos respecto al ramo de IRF y mediante correo electrónico deldía 27 de septiembre de 2022 mediante radicado E.C.  – 487815. Seentregó a la entidad. Contrato Número 220610-0-2022.Se procedió con la revisión de las pólizas y demás anexos con amparosrespecto a los ramos de Autos y Soat y mediante correo electrónico deldía 22 de noviembre de 2022 mediante radicado EC - 492485. Se entregó ala entidad. Contrato No. 220808-0-202224. Desarrollar y socializar a las entidades contratantes un programa deprevención de pérdidas para la totalidad de los ramos de seguros acontratar, en el cual se señalen las recomendaciones y/o sugerencias yactividades que permitan prevenir o disminuir los riesgos en cada uno deellos.CUMPLIMIENTO: El día 3 de noviembre de 2022, se realizó capacitación dela póliza de IRF, entregando la presentación de la misma en PDF.Indicando el procedimiento de la misma y prevencíón sobre pérdidas. Seentrega presentación.El día 1 de Diciembre de 2022 se realiza  capacitación en conduccióndefensiva y seguridad Vial. En instalaciones de la entidad. Se entregainforme.25. Proyectar oficios, comunicados, presentaciones, informes deseguimiento contractual y otros documentos que se requieran en la etapaprecontractual, ejecución y liquidación del programa de seguros de lasentidades contratantes.CUMPLIMIENTO: Actividad a realizar de acuerdo con requerimientos de laSHD.26. Presentar informes mensuales que incluyan las actividades realizadaspara dar cumplimiento a las condiciones técnicas establecidas en elnumeral 6 del presente Anexo Técnico.CUMPLIMIENTO: Se han entregado los siguientes informes:1- G.G. – 485178 – 2022 de Septiembre 10 de 2022 Se remite informede actividades contrato de intermediación No. 220414 de 2022. Respectoal mes de Agosto de 2022.2- G.G. – 488836 - 2022 de Octubre 10 de 2022 Se remite informe deactividades contrato de intermediación No. 220414 de 2022. Respecto almes de Septiembre de 2022.3- G.G. – 492059 - 2022 de Noviembre 10 de 2022 Se remite informe deactividades contrato de intermediación No. 220414 de 2022. Respecto almes de Octubre de 2022.4- G.G. – 495490 - 2022 de Diciembre 10 de 2022 Se remite informe deactividades contrato de intermediación No. 220414 de 2022. Respecto almes de Noviembre de 2022.5- G.G. – 497992 - 2023 de Enero 10 de 2023 Se remite informe deactividades contrato de intermediación No. 220414 de 2022. Respecto almes de Diciembre de 2022.27. Asesorar a las Entidades Contratantes sobre la exigencia de lagarantía única y/o de la póliza de responsabilidad civilextracontractual, a contratistas y proveedores, sus amparos y montos,así mismo prestar asesoría para su gestión y para hacerlas efectivas,cuando a ello hubiere lugar.CUMPLIMIENTO: Actividad a realizar de acuerdo con requerimientos de laSHD.28. Mantener durante la vigencia del contrato, la organizaciónadministrativa y operacional propuesta, así como de una oficina en laciudad de Bogotá D.C.CUMPLIMIENTO: El proveedor contó con su sede principal en la ciudad deBogotá D.C. Carrera 19B No. 83-02 Of. 602 a 605 – PBX: 6171411 – 3809500– Fax: 5304453/54 – www.jargu.com – jargu@jargu.com – Bogotá D.C. -Colombia29. Vincular para la ejecución del contrato a mujeres en un porcentajemínimo del 50%, priorizando para ello factores que acentúan suvulnerabilidad como la condición de víctima del conflicto armado, lasdiscapacidades, ser mujer jefa de hogar, entre otras, de conformidad conlo dispuesto en el Decreto Distrital 332 de 2020. La vinculación debegarantizar la plena observancia de las normas laborales o contractualesaplicables.Así mismo, el contratista durante la ejecución del contrato debe allegarde manera bimensual un documento por medio del cual manifieste bajo lagravedad de juramento que ha realizado la contratación de que trata elpresente numeral en el porcentaje aquí indicado. Dicho documento debeencontrarse suscrito por el contratista persona natural, o por elrepresentante legal del contratista (cuando se trate de persona jurídicao consorcio o unión temporal) y el revisor fiscal, este último cuandoeste exista de acuerdo con los requerimientos de ley.CUMPLIMIENTO: Se remitió comunicación firmada por el Representantelegal. Certificando el cumplimiento de lo requerido.30. Cumplir las demás obligaciones que se deriven del contrato y lasprevistas en el Estatuto Orgánico del Sistema financiero, en el Códigode Comercio y demás disposiciones legales aplicables a la intermediaciónCUMPLIMIENTO: Actividad permanente en la ejecución del contrato deintermediación No. 220414 de 2022. Actividad a realizar de acuerdo conrequerimientos de la SHD."/>
    <d v="2022-07-01T00:00:00"/>
    <d v="2022-07-07T00:00:00"/>
    <n v="420"/>
    <d v="2023-09-07T00:00:00"/>
    <n v="0"/>
    <n v="208"/>
    <n v="48.71"/>
    <n v="0"/>
    <n v="0"/>
    <n v="0"/>
    <n v="0"/>
    <n v="0"/>
    <n v="420"/>
  </r>
  <r>
    <x v="2"/>
    <n v="220671"/>
    <x v="1"/>
    <s v="https://community.secop.gov.co/Public/Tendering/OpportunityDetail/Index?noticeUID=CO1.NTC.3338407&amp;isFromPublicArea=True&amp;isModal=true&amp;asPopupView=true"/>
    <x v="4"/>
    <s v="Prestación Servicios Profesionales"/>
    <s v="FONDO CUENTA CONCEJO DE BOGOTA, D.C."/>
    <s v="0111-04"/>
    <s v="Prestar servicios profesionales especializados para la estructuración yejecución de los planes de auditoría interna que la Oficina de ControlInterno desarrolla en el Concejo de Bogotá D.C. en el marco de lanormatividad vigente."/>
    <n v="11227684"/>
    <s v="MAURICIO ALBERTO OSPINA RUIZ"/>
    <s v="ASESOR - DESPACHO SECRETARIO DISTRITAL DE HDA."/>
    <s v="N/A"/>
    <d v="2023-01-17T00:00:00"/>
    <s v="Mediante radicado No 2022ER656863O1 de fecha 15/11/2022 la supervisiónallega informe para la correspondiente gestión de pago de la cuenta decobro. Supervisor informa el contratista cumplió con las obligacionesestipuladas en el contrato."/>
    <s v="Mediante radicado No 2022ER656863O1 de fecha 15/11/2022 la supervisiónallega informe para la correspondiente gestión de pago de la cuenta decobro. Supervisor informa el contratista cumplió con las obligacionesestipuladas en el contrato."/>
    <d v="2022-09-29T00:00:00"/>
    <d v="2022-10-03T00:00:00"/>
    <n v="150"/>
    <d v="2023-03-03T00:00:00"/>
    <n v="40250000"/>
    <n v="120"/>
    <n v="79.47"/>
    <n v="7513333"/>
    <n v="32736667"/>
    <n v="0"/>
    <n v="0"/>
    <n v="40250000"/>
    <n v="150"/>
  </r>
  <r>
    <x v="2"/>
    <n v="220768"/>
    <x v="1"/>
    <s v="https://community.secop.gov.co/Public/Tendering/OpportunityDetail/Index?noticeUID=CO1.NTC.3406730&amp;isFromPublicArea=True&amp;isModal=true&amp;asPopupView=true"/>
    <x v="4"/>
    <s v="Prestación Servicios Profesionales"/>
    <s v="FONDO CUENTA CONCEJO DE BOGOTA, D.C."/>
    <s v="0111-04"/>
    <s v="Prestar servicios profesionales para apoyar la gestión en la ejecuciónde los procesos a cargo de la Oficina de Control Interno de laCorporación"/>
    <n v="1016031606"/>
    <s v="BRENDA YULIETH PINILLA GARCIA"/>
    <s v="ASESOR - DESPACHO SECRETARIO DISTRITAL DE HDA."/>
    <s v="N/A"/>
    <d v="2023-01-17T00:00:00"/>
    <s v="Mediante radicado No 2022ER656857O1 de fecha 15/11/2022 la supervisiónallega informe para la correspondiente gestión de pago de la cuenta decobro. Supervisor informa el contratista cumplió con las obligacionesestipuladas en el contrato."/>
    <s v="Mediante radicado No 2022ER656857O1 de fecha 15/11/2022 la supervisiónallega informe para la correspondiente gestión de pago de la cuenta decobro. Supervisor informa el contratista cumplió con las obligacionesestipuladas en el contrato."/>
    <d v="2022-10-14T00:00:00"/>
    <d v="2022-10-24T00:00:00"/>
    <n v="150"/>
    <d v="2023-03-24T00:00:00"/>
    <n v="16285000"/>
    <n v="99"/>
    <n v="65.56"/>
    <n v="759967"/>
    <n v="15525033"/>
    <n v="0"/>
    <n v="0"/>
    <n v="16285000"/>
    <n v="150"/>
  </r>
  <r>
    <x v="2"/>
    <n v="220616"/>
    <x v="1"/>
    <s v="https://community.secop.gov.co/Public/Tendering/OpportunityDetail/Index?noticeUID=CO1.NTC.3307688&amp;isFromPublicArea=True&amp;isModal=true&amp;asPopupView=true"/>
    <x v="4"/>
    <s v="Prestación Servicios Profesionales"/>
    <s v="FONDO CUENTA CONCEJO DE BOGOTA, D.C."/>
    <s v="0111-04"/>
    <s v="Prestar servicios profesionales para apoyar el cumplimiento de los rolesque la Oficina de Control Interno desarrolla en el Concejo de BogotáD.C., los cuales se realizan en el marco de las auditorias internas."/>
    <n v="19167655"/>
    <s v="GERMAN  CUBILLOS NEIRA"/>
    <s v="PROFESIONAL UNIVERSITARIO - DESPACHO DIR. GESTION CORPORATIVA"/>
    <s v="N/A"/>
    <d v="2023-01-17T00:00:00"/>
    <s v="Mediante radicado No 2022ER660777O1 de fecha 18/11/22 la supervisiónallega informe para la correspondiente gestión de pago de la cuenta decobro. Supervisor informa el contratista cumplió con las obligacionesestipuladas en el contrato."/>
    <s v="Mediante radicado No 2022ER660777O1 de fecha 18/11/22 la supervisiónallega informe para la correspondiente gestión de pago de la cuenta decobro. Supervisor informa el contratista cumplió con las obligacionesestipuladas en el contrato."/>
    <d v="2022-09-22T00:00:00"/>
    <d v="2022-09-28T00:00:00"/>
    <n v="150"/>
    <d v="2023-04-12T00:00:00"/>
    <n v="30240000"/>
    <n v="125"/>
    <n v="63.78"/>
    <n v="6652800"/>
    <n v="23587200"/>
    <n v="1"/>
    <n v="0"/>
    <n v="30240000"/>
    <n v="195"/>
  </r>
  <r>
    <x v="2"/>
    <n v="220768"/>
    <x v="1"/>
    <s v="https://community.secop.gov.co/Public/Tendering/OpportunityDetail/Index?noticeUID=CO1.NTC.3406730&amp;isFromPublicArea=True&amp;isModal=true&amp;asPopupView=true"/>
    <x v="4"/>
    <s v="Prestación Servicios Profesionales"/>
    <s v="FONDO CUENTA CONCEJO DE BOGOTA, D.C."/>
    <s v="0111-04"/>
    <s v="Prestar servicios profesionales para apoyar la gestión en la ejecuciónde los procesos a cargo de la Oficina de Control Interno de laCorporación"/>
    <n v="1016031606"/>
    <s v="BRENDA YULIETH PINILLA GARCIA"/>
    <s v="ASESOR - DESPACHO SECRETARIO DISTRITAL DE HDA."/>
    <s v="N/A"/>
    <d v="2023-01-17T00:00:00"/>
    <s v="Mediante radicado No.2022ER678346O1 de fecha 05/12/2022 la supervisiónallega informe  para la correspondiente gestión de pago de la cuenta decobro. El supervisor informa  el contratista cumplió con lasobligaciones  estipuladas en el contrato."/>
    <s v="Mediante radicado No.2022ER678346O1 de fecha 05/12/2022 la supervisiónallega informe  para la correspondiente gestión de pago de la cuenta decobro. El supervisor informa  el contratista cumplió con lasobligaciones  estipuladas en el contrato."/>
    <d v="2022-10-14T00:00:00"/>
    <d v="2022-10-24T00:00:00"/>
    <n v="150"/>
    <d v="2023-03-24T00:00:00"/>
    <n v="16285000"/>
    <n v="99"/>
    <n v="65.56"/>
    <n v="8492900"/>
    <n v="7792100"/>
    <n v="0"/>
    <n v="0"/>
    <n v="16285000"/>
    <n v="150"/>
  </r>
  <r>
    <x v="2"/>
    <n v="220699"/>
    <x v="1"/>
    <s v="https://community.secop.gov.co/Public/Tendering/OpportunityDetail/Index?noticeUID=CO1.NTC.3362903&amp;isFromPublicArea=True&amp;isModal=true&amp;asPopupView=true"/>
    <x v="4"/>
    <s v="Prestación Servicios Profesionales"/>
    <s v="FONDO CUENTA CONCEJO DE BOGOTA, D.C."/>
    <s v="0111-04"/>
    <s v="Prestar servicios profesionales para la gestión de los procesos a cargode la Dirección Financiera del Fondo Cuenta Concejo de Bogotá"/>
    <n v="1020837352"/>
    <s v="CARLOS ARTURO FERNANDEZ RETAMOSO"/>
    <s v="ASESOR - DESPACHO SECRETARIO DISTRITAL DE HDA."/>
    <s v="N/A"/>
    <d v="2023-01-27T00:00:00"/>
    <s v="Mediante radicado No 2022ER682929O1 de fecha 29/12/2022 la supervisiónallega informe para la correspondiente gestión de pago de la cuenta decobro. Supervisor informa el contratista cumplió con las obligacionesestipuladas en el contrato."/>
    <s v="Mediante radicado No 2022ER682929O1 de fecha 29/12/2022 la supervisiónallega informe para la correspondiente gestión de pago de la cuenta decobro. Supervisor informa el contratista cumplió con las obligacionesestipuladas en el contrato."/>
    <d v="2022-10-06T00:00:00"/>
    <d v="2022-10-12T00:00:00"/>
    <n v="150"/>
    <d v="2023-03-12T00:00:00"/>
    <n v="16285000"/>
    <n v="111"/>
    <n v="73.510000000000005"/>
    <n v="8576767"/>
    <n v="7708233"/>
    <n v="0"/>
    <n v="0"/>
    <n v="16285000"/>
    <n v="150"/>
  </r>
  <r>
    <x v="2"/>
    <n v="220820"/>
    <x v="1"/>
    <s v="https://community.secop.gov.co/Public/Tendering/OpportunityDetail/Index?noticeUID=CO1.NTC.3395461&amp;isFromPublicArea=True&amp;isModal=true&amp;asPopupView=true"/>
    <x v="4"/>
    <s v="Prestación Servicios Profesionales"/>
    <s v="SUBD. ASUNTOS CONTRACTUALES"/>
    <s v="0111-01"/>
    <s v="Prestar servicios profesionales jurídicos en temas administrativos ycontractuales de competencia de la Subdirección de Asuntos Contractualesde la Secretaría Distrital de Hacienda."/>
    <n v="52353515"/>
    <s v="PAOLA  SABOGAL CARRILLO"/>
    <s v="SUBDIRECTOR TECNICO - SUBD. ASUNTOS CONTRACTUALES"/>
    <s v="N/A"/>
    <d v="2023-01-19T00:00:00"/>
    <s v="El contratista dio estricto cumplimiento de las obligaciones generalesestablecidas en el estudio previo."/>
    <s v="OBLIGACIÓN No. 11. Se revisaron las especificaciones y se elaboraron los estudiosprevios de las siguientes líneas – expedientes precontractuales decontratos de prestación de servicios 2023:Se revisaron las especificaciones y se elaboraron los estudios previosde las siguientes líneas – expedientes precontractuales de contratos deprestación de servicios 2023:CD0001/2023/0000000133CD0001/2023/0000000139CD0001/2023/0000000131CD0001/2023/0000000157CD0001/2023/0000000189CD0001/2023/0000000163CD0001/2023/0000000210CD0001/2023/0000000208Se revisaron los documentos de los contratistas y se elaboraron loscertificados de idoneidad de los expedientes contractuales resultantesde los siguientes expedientes precontractuales:CD0001/2023/0000000062CD0001/2023/0000000021CD0001/2023/0000000020CD0001/2023/0000000030CD0001/2023/0000000022CD0001/2023/0000000133CD0001/2023/0000000139CD0001/2023/0000000131CD0001/2023/0000000157CD0001/2023/0000000189CD0001/2023/0000000163CD0001/2023/0000000210CD0001/2023/0000000208OBLIGACIÓN No. 2Proceso de Menor Cuantía No. SDH-SAMC-0008-2022, correspondiente a lalínea - expediente No. 1000001581 CP0001/2022/0000010339Se publicaron en la plataforma SECOP los documentos definitivos delproceso (pliego de condiciones y anexos), las respuestas a las observaciones recibidas, las adendas, el informe preliminar de evaluación y el acto administrativo de adjudicación/declaratoria dedesierta.OBLIGACIÓN No. 31. Se revisó la evaluación jurídica del proceso de Menor Cuantía No.SDH-SAMC-0008-2022, realizada por el corredor de seguros.OBLIGACIÓN No. 4Se realizaron las modificaciones de los contratos No. 220135, 210541 y210047, identificados con los siguientes números de expediente:S_MODI/2022/0000010280S_MODI/2022/0000011641S_MODI/2022/0000012838Se realizaron las terminaciones anticipadas de los contratos No. 220505,220520 y 220506, identificados con los siguientes números de expediente:S_TANT/2022/0000011589S_TANT/2022/0000011590S_TANT/2022/0000012005Se realizó la cesión del contrato No. 220126, identificado con elsiguiente número de expediente:220126 S_CESC/2022/0000012350OBLIGACIÓN No. 5No se presentó en este periodoOBLIGACIÓN No. 6Se adelantaron en la debida oportunidad legal todos los trámitesrelacionados en el presente informe.OBLIGACIÓN No. 7No se presentó en este periodoOBLIGACIÓN No. 8No se presentó en este periodo OBLIGACIÓN No. 9Se publicaron en la plataforma SECOP los documentos definitivos delproceso (pliego de condiciones y anexos), las respuestas a las observaciones recibidas, las adendas, el informe preliminar de evaluación y el acto administrativo de adjudicación/declaratoria dedesierta del Proceso de Menor Cuantía No. SDH-SAMC-0008-2022,correspondiente a la línea - expediente No. 1000001581 CP0001/2022/0000010339.Se publicaron en la plataforma Secop II las modificaciones de loscontratos No. 220135, 210541 y 210047, identificados con los siguientesnúmeros de expediente:S_MODI/2022/0000010280S_MODI/2022/0000011641S_MODI/2022/0000012838Se publicaron en la plataforma Secop las terminaciones anticipadas delos contratos No. 220505, 220520 y 220506, identificados con lossiguientes números de expediente:S_TANT/2022/0000011589S_TANT/2022/0000011590S_TANT/2022/0000012005Se publicó en la plataforma Secop la cesión del contrato No. 220126,identificado con el siguiente número de expediente:220126 S_CESC/2022/0000012350 OBLIGACIÓN No. 101. Se presentó al supervisor del contrato el informe de las actividadesrealizadas desde el 1 hasta el 31 de diciembre de 2022.OBLIGACIÓN No. 11No se presentó en este periodoOBLIGACIÓN No. 12No se presentó en este periodoOBLIGACIÓN No. 13No se presentó en este periodo"/>
    <d v="2022-11-17T00:00:00"/>
    <d v="2022-11-17T00:00:00"/>
    <n v="105"/>
    <d v="2023-03-04T00:00:00"/>
    <n v="27608000"/>
    <n v="75"/>
    <n v="70.09"/>
    <n v="11569067"/>
    <n v="16038933"/>
    <n v="0"/>
    <n v="0"/>
    <n v="27608000"/>
    <n v="105"/>
  </r>
  <r>
    <x v="2"/>
    <n v="220525"/>
    <x v="1"/>
    <s v="https://community.secop.gov.co/Public/Tendering/OpportunityDetail/Index?noticeUID=CO1.NTC.3199270&amp;isFromPublicArea=True&amp;isModal=true&amp;asPopupView=true"/>
    <x v="0"/>
    <s v="Suscripción"/>
    <s v="OF. ANALISIS Y CONTROL RIESGO"/>
    <s v="0111-01"/>
    <s v="Prestar servicios para obtener un derecho no exclusivo e intransferiblede usar los servicios de información, los datos y software del sistemade información financiero."/>
    <n v="1021044002001"/>
    <s v="BLOOMBERG L.P."/>
    <s v="PROFESIONAL ESPECIALIZADO - OF. ANALISIS Y CONTROL RIESGO"/>
    <s v="N/A"/>
    <d v="2023-01-17T00:00:00"/>
    <s v="El contratista cumplió con las obligaciones generales."/>
    <s v="El contratista cumplió con las obligaciones especiales."/>
    <d v="2022-08-26T00:00:00"/>
    <d v="2022-08-26T00:00:00"/>
    <n v="240"/>
    <d v="2023-04-26T00:00:00"/>
    <n v="328745886"/>
    <n v="158"/>
    <n v="65.02"/>
    <n v="209534565"/>
    <n v="139211321"/>
    <n v="1"/>
    <n v="20000000"/>
    <n v="348745886"/>
    <n v="240"/>
  </r>
  <r>
    <x v="3"/>
    <n v="230022"/>
    <x v="1"/>
    <s v="https://community.secop.gov.co/Public/Tendering/OpportunityDetail/Index?noticeUID=CO1.NTC.3747175&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8"/>
    <n v="2.4"/>
    <n v="620267"/>
    <n v="24965733"/>
    <n v="0"/>
    <n v="0"/>
    <n v="25586000"/>
    <n v="330"/>
  </r>
  <r>
    <x v="3"/>
    <n v="230023"/>
    <x v="1"/>
    <s v="https://community.secop.gov.co/Public/Tendering/OpportunityDetail/Index?noticeUID=CO1.NTC.3747175&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8"/>
    <n v="2.4"/>
    <n v="620267"/>
    <n v="24965733"/>
    <n v="0"/>
    <n v="0"/>
    <n v="25586000"/>
    <n v="330"/>
  </r>
  <r>
    <x v="3"/>
    <n v="230024"/>
    <x v="1"/>
    <s v="https://community.secop.gov.co/Public/Tendering/OpportunityDetail/Index?noticeUID=CO1.NTC.3747175&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8"/>
    <n v="2.4"/>
    <n v="620267"/>
    <n v="24965733"/>
    <n v="0"/>
    <n v="0"/>
    <n v="25586000"/>
    <n v="330"/>
  </r>
  <r>
    <x v="3"/>
    <n v="230025"/>
    <x v="1"/>
    <s v="https://community.secop.gov.co/Public/Tendering/OpportunityDetail/Index?noticeUID=CO1.NTC.3747175&amp;isFromPublicArea=True&amp;isModal=true&amp;asPopupView=true"/>
    <x v="4"/>
    <s v="Prestación Servicio Apoyo a la Gestión"/>
    <s v="SUBD. DETERMINACION"/>
    <s v="0111-01"/>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2477104"/>
    <s v="MANUELA  LEAL BENAVIDES"/>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n v="330"/>
    <d v="2023-12-23T00:00:00"/>
    <n v="25586000"/>
    <n v="8"/>
    <n v="2.4"/>
    <n v="620267"/>
    <n v="24965733"/>
    <n v="0"/>
    <n v="0"/>
    <n v="25586000"/>
    <n v="330"/>
  </r>
  <r>
    <x v="3"/>
    <n v="230054"/>
    <x v="1"/>
    <s v="https://community.secop.gov.co/Public/Tendering/OpportunityDetail/Index?noticeUID=CO1.NTC.3764968&amp;isFromPublicArea=True&amp;isModal=true&amp;asPopupView=true"/>
    <x v="4"/>
    <s v="Prestación Servicios Profesionales"/>
    <s v="SUBD. DETERMINACION"/>
    <s v="0111-01"/>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88550000"/>
    <n v="8"/>
    <n v="2.4"/>
    <n v="2146667"/>
    <n v="86403333"/>
    <n v="0"/>
    <n v="0"/>
    <n v="88550000"/>
    <n v="330"/>
  </r>
  <r>
    <x v="3"/>
    <n v="230055"/>
    <x v="1"/>
    <s v="https://community.secop.gov.co/Public/Tendering/OpportunityDetail/Index?noticeUID=CO1.NTC.3765381&amp;isFromPublicArea=True&amp;isModal=true&amp;asPopupView=true"/>
    <x v="4"/>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50039000"/>
    <n v="8"/>
    <n v="2.4"/>
    <n v="1213067"/>
    <n v="48825933"/>
    <n v="0"/>
    <n v="0"/>
    <n v="50039000"/>
    <n v="330"/>
  </r>
  <r>
    <x v="3"/>
    <n v="230060"/>
    <x v="1"/>
    <s v="https://community.secop.gov.co/Public/Tendering/OpportunityDetail/Index?noticeUID=CO1.NTC.3768878&amp;isFromPublicArea=True&amp;isModal=true&amp;asPopupView=true"/>
    <x v="4"/>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25586000"/>
    <n v="8"/>
    <n v="2.4"/>
    <n v="620267"/>
    <n v="24965733"/>
    <n v="0"/>
    <n v="0"/>
    <n v="25586000"/>
    <n v="330"/>
  </r>
  <r>
    <x v="3"/>
    <n v="230062"/>
    <x v="1"/>
    <s v="https://community.secop.gov.co/Public/Tendering/OpportunityDetail/Index?noticeUID=CO1.NTC.3768878&amp;isFromPublicArea=True&amp;isModal=true&amp;asPopupView=true"/>
    <x v="4"/>
    <s v="Prestación Servicio Apoyo a la Gestión"/>
    <s v="SUBD. DETERMINACION"/>
    <s v="0111-01"/>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n v="330"/>
    <d v="2023-12-23T00:00:00"/>
    <n v="25586000"/>
    <n v="8"/>
    <n v="2.4"/>
    <n v="620267"/>
    <n v="24965733"/>
    <n v="0"/>
    <n v="0"/>
    <n v="25586000"/>
    <n v="330"/>
  </r>
  <r>
    <x v="3"/>
    <n v="230073"/>
    <x v="1"/>
    <s v="https://community.secop.gov.co/Public/Tendering/OpportunityDetail/Index?noticeUID=CO1.NTC.3777923&amp;isFromPublicArea=True&amp;isModal=true&amp;asPopupView=true"/>
    <x v="4"/>
    <s v="Prestación Servicios Profesionales"/>
    <s v="SUBD. DETERMINACION"/>
    <s v="0111-01"/>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n v="330"/>
    <d v="2023-12-23T00:00:00"/>
    <n v="50039000"/>
    <n v="8"/>
    <n v="2.4"/>
    <n v="1213067"/>
    <n v="48825933"/>
    <n v="0"/>
    <n v="0"/>
    <n v="50039000"/>
    <n v="330"/>
  </r>
  <r>
    <x v="3"/>
    <n v="230100"/>
    <x v="1"/>
    <s v="https://community.secop.gov.co/Public/Tendering/OpportunityDetail/Index?noticeUID=CO1.NTC.3765381&amp;isFromPublicArea=True&amp;isModal=true&amp;asPopupView=true"/>
    <x v="4"/>
    <s v="Prestación Servicios Profesionales"/>
    <s v="SUBD. DETERMINACION"/>
    <s v="0111-01"/>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1-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n v="330"/>
    <d v="2023-12-25T00:00:00"/>
    <n v="50039000"/>
    <n v="6"/>
    <n v="1.8"/>
    <n v="909800"/>
    <n v="49129200"/>
    <n v="0"/>
    <n v="0"/>
    <n v="50039000"/>
    <n v="3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5">
        <item m="1" x="4"/>
        <item x="2"/>
        <item m="1" x="3"/>
        <item x="0"/>
        <item x="1"/>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27">
    <format dxfId="128">
      <pivotArea type="all" dataOnly="0" outline="0" fieldPosition="0"/>
    </format>
    <format dxfId="127">
      <pivotArea outline="0" collapsedLevelsAreSubtotals="1" fieldPosition="0"/>
    </format>
    <format dxfId="126">
      <pivotArea dataOnly="0" labelOnly="1" outline="0" axis="axisValues" fieldPosition="0"/>
    </format>
    <format dxfId="125">
      <pivotArea dataOnly="0" labelOnly="1" grandRow="1" outline="0" fieldPosition="0"/>
    </format>
    <format dxfId="124">
      <pivotArea dataOnly="0" labelOnly="1" outline="0" axis="axisValues" fieldPosition="0"/>
    </format>
    <format dxfId="123">
      <pivotArea dataOnly="0" labelOnly="1" grandRow="1" outline="0" fieldPosition="0"/>
    </format>
    <format dxfId="122">
      <pivotArea type="all" dataOnly="0" outline="0" fieldPosition="0"/>
    </format>
    <format dxfId="121">
      <pivotArea outline="0" collapsedLevelsAreSubtotals="1" fieldPosition="0"/>
    </format>
    <format dxfId="120">
      <pivotArea dataOnly="0" labelOnly="1" outline="0" axis="axisValues" fieldPosition="0"/>
    </format>
    <format dxfId="119">
      <pivotArea dataOnly="0" labelOnly="1" grandRow="1" outline="0" fieldPosition="0"/>
    </format>
    <format dxfId="118">
      <pivotArea dataOnly="0" labelOnly="1" outline="0" axis="axisValues" fieldPosition="0"/>
    </format>
    <format dxfId="117">
      <pivotArea type="all" dataOnly="0" outline="0" fieldPosition="0"/>
    </format>
    <format dxfId="116">
      <pivotArea type="all" dataOnly="0" outline="0" fieldPosition="0"/>
    </format>
    <format dxfId="115">
      <pivotArea type="all" dataOnly="0" outline="0" fieldPosition="0"/>
    </format>
    <format dxfId="114">
      <pivotArea dataOnly="0" labelOnly="1" fieldPosition="0">
        <references count="1">
          <reference field="2" count="0"/>
        </references>
      </pivotArea>
    </format>
    <format dxfId="113">
      <pivotArea type="all" dataOnly="0" outline="0" fieldPosition="0"/>
    </format>
    <format dxfId="112">
      <pivotArea outline="0" collapsedLevelsAreSubtotals="1" fieldPosition="0"/>
    </format>
    <format dxfId="111">
      <pivotArea field="2" type="button" dataOnly="0" labelOnly="1" outline="0" axis="axisRow" fieldPosition="0"/>
    </format>
    <format dxfId="110">
      <pivotArea dataOnly="0" labelOnly="1" fieldPosition="0">
        <references count="1">
          <reference field="2" count="0"/>
        </references>
      </pivotArea>
    </format>
    <format dxfId="109">
      <pivotArea dataOnly="0" labelOnly="1" grandRow="1" outline="0" fieldPosition="0"/>
    </format>
    <format dxfId="108">
      <pivotArea dataOnly="0" labelOnly="1" outline="0" axis="axisValues" fieldPosition="0"/>
    </format>
    <format dxfId="17">
      <pivotArea type="all" dataOnly="0" outline="0" fieldPosition="0"/>
    </format>
    <format dxfId="16">
      <pivotArea outline="0" collapsedLevelsAreSubtotals="1" fieldPosition="0"/>
    </format>
    <format dxfId="15">
      <pivotArea field="2" type="button" dataOnly="0" labelOnly="1" outline="0" axis="axisRow" fieldPosition="0"/>
    </format>
    <format dxfId="14">
      <pivotArea dataOnly="0" labelOnly="1" fieldPosition="0">
        <references count="1">
          <reference field="2" count="0"/>
        </references>
      </pivotArea>
    </format>
    <format dxfId="13">
      <pivotArea dataOnly="0" labelOnly="1" grandRow="1" outline="0" fieldPosition="0"/>
    </format>
    <format dxfId="12">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3" firstHeaderRow="1" firstDataRow="1" firstDataCol="1"/>
  <pivotFields count="29">
    <pivotField axis="axisRow" dataField="1" showAll="0" sortType="ascending" defaultSubtotal="0">
      <items count="7">
        <item x="0"/>
        <item m="1" x="6"/>
        <item m="1" x="4"/>
        <item m="1" x="5"/>
        <item x="1"/>
        <item x="2"/>
        <item x="3"/>
      </items>
    </pivotField>
    <pivotField showAll="0" defaultSubtotal="0"/>
    <pivotField showAll="0" defaultSubtotal="0"/>
    <pivotField showAll="0" defaultSubtotal="0"/>
    <pivotField axis="axisRow" showAll="0" defaultSubtotal="0">
      <items count="11">
        <item x="8"/>
        <item x="0"/>
        <item x="4"/>
        <item x="2"/>
        <item x="1"/>
        <item x="5"/>
        <item x="3"/>
        <item x="6"/>
        <item x="7"/>
        <item m="1" x="9"/>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20">
    <i>
      <x/>
    </i>
    <i r="1">
      <x v="1"/>
    </i>
    <i>
      <x v="4"/>
    </i>
    <i r="1">
      <x v="1"/>
    </i>
    <i r="1">
      <x v="3"/>
    </i>
    <i r="1">
      <x v="4"/>
    </i>
    <i r="1">
      <x v="6"/>
    </i>
    <i>
      <x v="5"/>
    </i>
    <i r="1">
      <x/>
    </i>
    <i r="1">
      <x v="1"/>
    </i>
    <i r="1">
      <x v="2"/>
    </i>
    <i r="1">
      <x v="3"/>
    </i>
    <i r="1">
      <x v="4"/>
    </i>
    <i r="1">
      <x v="5"/>
    </i>
    <i r="1">
      <x v="6"/>
    </i>
    <i r="1">
      <x v="7"/>
    </i>
    <i r="1">
      <x v="8"/>
    </i>
    <i>
      <x v="6"/>
    </i>
    <i r="1">
      <x v="2"/>
    </i>
    <i t="grand">
      <x/>
    </i>
  </rowItems>
  <colItems count="1">
    <i/>
  </colItems>
  <dataFields count="1">
    <dataField name="No. Contratos/Conv" fld="0" subtotal="count" baseField="0" baseItem="0"/>
  </dataFields>
  <formats count="49">
    <format dxfId="167">
      <pivotArea type="all" dataOnly="0" outline="0" fieldPosition="0"/>
    </format>
    <format dxfId="166">
      <pivotArea outline="0" collapsedLevelsAreSubtotals="1" fieldPosition="0"/>
    </format>
    <format dxfId="165">
      <pivotArea dataOnly="0" labelOnly="1" outline="0" axis="axisValues" fieldPosition="0"/>
    </format>
    <format dxfId="164">
      <pivotArea dataOnly="0" labelOnly="1" grandRow="1" outline="0" fieldPosition="0"/>
    </format>
    <format dxfId="163">
      <pivotArea dataOnly="0" labelOnly="1" outline="0" axis="axisValues" fieldPosition="0"/>
    </format>
    <format dxfId="162">
      <pivotArea dataOnly="0" labelOnly="1" grandRow="1" outline="0" fieldPosition="0"/>
    </format>
    <format dxfId="161">
      <pivotArea type="all" dataOnly="0" outline="0" fieldPosition="0"/>
    </format>
    <format dxfId="160">
      <pivotArea outline="0" collapsedLevelsAreSubtotals="1" fieldPosition="0"/>
    </format>
    <format dxfId="159">
      <pivotArea dataOnly="0" labelOnly="1" outline="0" axis="axisValues" fieldPosition="0"/>
    </format>
    <format dxfId="158">
      <pivotArea dataOnly="0" labelOnly="1" grandRow="1" outline="0" fieldPosition="0"/>
    </format>
    <format dxfId="157">
      <pivotArea dataOnly="0" labelOnly="1" outline="0" axis="axisValues" fieldPosition="0"/>
    </format>
    <format dxfId="156">
      <pivotArea dataOnly="0" labelOnly="1" outline="0" axis="axisValues" fieldPosition="0"/>
    </format>
    <format dxfId="155">
      <pivotArea dataOnly="0" labelOnly="1" outline="0" axis="axisValues" fieldPosition="0"/>
    </format>
    <format dxfId="154">
      <pivotArea type="all" dataOnly="0" outline="0" fieldPosition="0"/>
    </format>
    <format dxfId="153">
      <pivotArea dataOnly="0" labelOnly="1" grandRow="1" outline="0" fieldPosition="0"/>
    </format>
    <format dxfId="152">
      <pivotArea type="all" dataOnly="0" outline="0" fieldPosition="0"/>
    </format>
    <format dxfId="151">
      <pivotArea dataOnly="0" labelOnly="1" grandRow="1" outline="0" fieldPosition="0"/>
    </format>
    <format dxfId="150">
      <pivotArea dataOnly="0" labelOnly="1" fieldPosition="0">
        <references count="1">
          <reference field="4" count="0"/>
        </references>
      </pivotArea>
    </format>
    <format dxfId="149">
      <pivotArea dataOnly="0" labelOnly="1" grandRow="1" outline="0" fieldPosition="0"/>
    </format>
    <format dxfId="148">
      <pivotArea dataOnly="0" labelOnly="1" fieldPosition="0">
        <references count="1">
          <reference field="4" count="0"/>
        </references>
      </pivotArea>
    </format>
    <format dxfId="147">
      <pivotArea dataOnly="0" labelOnly="1" grandRow="1" outline="0" fieldPosition="0"/>
    </format>
    <format dxfId="146">
      <pivotArea type="all" dataOnly="0" outline="0" fieldPosition="0"/>
    </format>
    <format dxfId="145">
      <pivotArea field="4" type="button" dataOnly="0" labelOnly="1" outline="0" axis="axisRow" fieldPosition="1"/>
    </format>
    <format dxfId="144">
      <pivotArea dataOnly="0" labelOnly="1" fieldPosition="0">
        <references count="1">
          <reference field="4" count="0"/>
        </references>
      </pivotArea>
    </format>
    <format dxfId="143">
      <pivotArea dataOnly="0" labelOnly="1" fieldPosition="0">
        <references count="1">
          <reference field="0" count="0"/>
        </references>
      </pivotArea>
    </format>
    <format dxfId="142">
      <pivotArea dataOnly="0" labelOnly="1" fieldPosition="0">
        <references count="2">
          <reference field="0" count="1" selected="0">
            <x v="2"/>
          </reference>
          <reference field="4" count="1">
            <x v="0"/>
          </reference>
        </references>
      </pivotArea>
    </format>
    <format dxfId="141">
      <pivotArea dataOnly="0" labelOnly="1" fieldPosition="0">
        <references count="2">
          <reference field="0" count="1" selected="0">
            <x v="3"/>
          </reference>
          <reference field="4" count="1">
            <x v="3"/>
          </reference>
        </references>
      </pivotArea>
    </format>
    <format dxfId="140">
      <pivotArea dataOnly="0" labelOnly="1" fieldPosition="0">
        <references count="2">
          <reference field="0" count="1" selected="0">
            <x v="4"/>
          </reference>
          <reference field="4" count="8">
            <x v="0"/>
            <x v="1"/>
            <x v="2"/>
            <x v="3"/>
            <x v="4"/>
            <x v="5"/>
            <x v="6"/>
            <x v="7"/>
          </reference>
        </references>
      </pivotArea>
    </format>
    <format dxfId="139">
      <pivotArea dataOnly="0" labelOnly="1" fieldPosition="0">
        <references count="2">
          <reference field="0" count="1" selected="0">
            <x v="5"/>
          </reference>
          <reference field="4" count="0"/>
        </references>
      </pivotArea>
    </format>
    <format dxfId="138">
      <pivotArea type="all" dataOnly="0" outline="0" fieldPosition="0"/>
    </format>
    <format dxfId="137">
      <pivotArea outline="0" collapsedLevelsAreSubtotals="1" fieldPosition="0"/>
    </format>
    <format dxfId="136">
      <pivotArea field="0" type="button" dataOnly="0" labelOnly="1" outline="0" axis="axisRow" fieldPosition="0"/>
    </format>
    <format dxfId="135">
      <pivotArea dataOnly="0" labelOnly="1" fieldPosition="0">
        <references count="1">
          <reference field="0" count="0"/>
        </references>
      </pivotArea>
    </format>
    <format dxfId="134">
      <pivotArea dataOnly="0" labelOnly="1" grandRow="1" outline="0" fieldPosition="0"/>
    </format>
    <format dxfId="133">
      <pivotArea dataOnly="0" labelOnly="1" fieldPosition="0">
        <references count="2">
          <reference field="0" count="1" selected="0">
            <x v="2"/>
          </reference>
          <reference field="4" count="1">
            <x v="0"/>
          </reference>
        </references>
      </pivotArea>
    </format>
    <format dxfId="132">
      <pivotArea dataOnly="0" labelOnly="1" fieldPosition="0">
        <references count="2">
          <reference field="0" count="1" selected="0">
            <x v="3"/>
          </reference>
          <reference field="4" count="1">
            <x v="3"/>
          </reference>
        </references>
      </pivotArea>
    </format>
    <format dxfId="131">
      <pivotArea dataOnly="0" labelOnly="1" fieldPosition="0">
        <references count="2">
          <reference field="0" count="1" selected="0">
            <x v="4"/>
          </reference>
          <reference field="4" count="8">
            <x v="0"/>
            <x v="1"/>
            <x v="2"/>
            <x v="3"/>
            <x v="4"/>
            <x v="5"/>
            <x v="6"/>
            <x v="7"/>
          </reference>
        </references>
      </pivotArea>
    </format>
    <format dxfId="130">
      <pivotArea dataOnly="0" labelOnly="1" fieldPosition="0">
        <references count="2">
          <reference field="0" count="1" selected="0">
            <x v="5"/>
          </reference>
          <reference field="4" count="0"/>
        </references>
      </pivotArea>
    </format>
    <format dxfId="129">
      <pivotArea dataOnly="0" labelOnly="1" outline="0" axis="axisValues" fieldPosition="0"/>
    </format>
    <format dxfId="10">
      <pivotArea type="all" dataOnly="0" outline="0" fieldPosition="0"/>
    </format>
    <format dxfId="9">
      <pivotArea outline="0" collapsedLevelsAreSubtotals="1" fieldPosition="0"/>
    </format>
    <format dxfId="8">
      <pivotArea field="0" type="button" dataOnly="0" labelOnly="1" outline="0" axis="axisRow" fieldPosition="0"/>
    </format>
    <format dxfId="7">
      <pivotArea dataOnly="0" labelOnly="1" fieldPosition="0">
        <references count="1">
          <reference field="0" count="0"/>
        </references>
      </pivotArea>
    </format>
    <format dxfId="6">
      <pivotArea dataOnly="0" labelOnly="1" grandRow="1" outline="0" fieldPosition="0"/>
    </format>
    <format dxfId="5">
      <pivotArea dataOnly="0" labelOnly="1" fieldPosition="0">
        <references count="2">
          <reference field="0" count="1" selected="0">
            <x v="0"/>
          </reference>
          <reference field="4" count="1">
            <x v="1"/>
          </reference>
        </references>
      </pivotArea>
    </format>
    <format dxfId="4">
      <pivotArea dataOnly="0" labelOnly="1" fieldPosition="0">
        <references count="2">
          <reference field="0" count="1" selected="0">
            <x v="4"/>
          </reference>
          <reference field="4" count="4">
            <x v="1"/>
            <x v="3"/>
            <x v="4"/>
            <x v="6"/>
          </reference>
        </references>
      </pivotArea>
    </format>
    <format dxfId="3">
      <pivotArea dataOnly="0" labelOnly="1" fieldPosition="0">
        <references count="2">
          <reference field="0" count="1" selected="0">
            <x v="5"/>
          </reference>
          <reference field="4" count="0"/>
        </references>
      </pivotArea>
    </format>
    <format dxfId="2">
      <pivotArea dataOnly="0" labelOnly="1" fieldPosition="0">
        <references count="2">
          <reference field="0" count="1" selected="0">
            <x v="6"/>
          </reference>
          <reference field="4" count="1">
            <x v="2"/>
          </reference>
        </references>
      </pivotArea>
    </format>
    <format dxfId="1">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240" totalsRowShown="0" headerRowDxfId="107" headerRowBorderDxfId="106">
  <autoFilter ref="B10:AD240" xr:uid="{9969BE34-DB70-4BF0-A708-E9719ACB2422}"/>
  <sortState ref="B11:AD240">
    <sortCondition ref="B10:B240"/>
  </sortState>
  <tableColumns count="29">
    <tableColumn id="1" xr3:uid="{00000000-0010-0000-0000-000001000000}" name="VIGENCIA" dataDxfId="105"/>
    <tableColumn id="13" xr3:uid="{00000000-0010-0000-0000-00000D000000}" name="NÚMERO CONTRATO"/>
    <tableColumn id="26" xr3:uid="{00000000-0010-0000-0000-00001A000000}" name="PORTAL CONTRATACION" dataDxfId="104"/>
    <tableColumn id="6" xr3:uid="{00000000-0010-0000-0000-000006000000}" name="URL SECOP" dataDxfId="103"/>
    <tableColumn id="33" xr3:uid="{00000000-0010-0000-0000-000021000000}" name="PROCESO SELECCIÓN" dataDxfId="102"/>
    <tableColumn id="32" xr3:uid="{00000000-0010-0000-0000-000020000000}" name="CLASE CONTRATO" dataDxfId="101"/>
    <tableColumn id="35" xr3:uid="{00000000-0010-0000-0000-000023000000}" name="DEPENDENCIA DESTINO" dataDxfId="100"/>
    <tableColumn id="31" xr3:uid="{00000000-0010-0000-0000-00001F000000}" name="NOMBRE UNIDAD EJECUTORA" dataDxfId="99"/>
    <tableColumn id="34" xr3:uid="{00000000-0010-0000-0000-000022000000}" name="OBJETO" dataDxfId="98"/>
    <tableColumn id="29" xr3:uid="{00000000-0010-0000-0000-00001D000000}" name="NIT CONTRATISTA" dataDxfId="97"/>
    <tableColumn id="28" xr3:uid="{00000000-0010-0000-0000-00001C000000}" name="NOMBRE CONTATISTA" dataDxfId="96"/>
    <tableColumn id="37" xr3:uid="{00000000-0010-0000-0000-000025000000}" name="SUPERVISOR INTERNO CARGO" dataDxfId="95"/>
    <tableColumn id="30" xr3:uid="{00000000-0010-0000-0000-00001E000000}" name="INTERVENTORIA EXTERNO" dataDxfId="94"/>
    <tableColumn id="2" xr3:uid="{00000000-0010-0000-0000-000002000000}" name="FECHA CORTE" dataDxfId="93"/>
    <tableColumn id="3" xr3:uid="{00000000-0010-0000-0000-000003000000}" name="INFORME EJECUCION_x000a_OBLIGACIONES GENERALES" dataDxfId="92"/>
    <tableColumn id="38" xr3:uid="{00000000-0010-0000-0000-000026000000}" name="INFORME EJECUCION_x000a_OBLIGACIONES ESPECIALES" dataDxfId="91"/>
    <tableColumn id="8" xr3:uid="{00000000-0010-0000-0000-000008000000}" name="Fecha de suscripción" dataDxfId="90"/>
    <tableColumn id="18" xr3:uid="{00000000-0010-0000-0000-000012000000}" name="Fecha de Inicio" dataDxfId="89"/>
    <tableColumn id="19" xr3:uid="{00000000-0010-0000-0000-000013000000}" name="Plazo Inicial (dias)" dataDxfId="88"/>
    <tableColumn id="9" xr3:uid="{00000000-0010-0000-0000-000009000000}" name="Fecha Finalizacion Programada" dataDxfId="87"/>
    <tableColumn id="10" xr3:uid="{00000000-0010-0000-0000-00000A000000}" name="Valor del Contrato_x000a_inical" dataDxfId="86"/>
    <tableColumn id="25" xr3:uid="{00000000-0010-0000-0000-000019000000}" name="dias ejecutados" dataDxfId="79">
      <calculatedColumnFormula>Contratos[[#This Row],[Fecha Finalizacion Programada]]-Contratos[[#This Row],[Fecha de Inicio]]</calculatedColumnFormula>
    </tableColumn>
    <tableColumn id="11" xr3:uid="{00000000-0010-0000-0000-00000B000000}" name="% Ejecución" dataDxfId="78">
      <calculatedColumnFormula>ROUND(((Contratos[[#This Row],[Fecha Finalizacion Programada]]-Contratos[[#This Row],[Fecha de Inicio]])/(Contratos[[#This Row],[Fecha Finalizacion Programada]]-Contratos[[#This Row],[Fecha de Inicio]])*100),2)</calculatedColumnFormula>
    </tableColumn>
    <tableColumn id="12" xr3:uid="{00000000-0010-0000-0000-00000C000000}" name="Recursos totales Ejecutados o pagados" dataDxfId="85" dataCellStyle="Millares"/>
    <tableColumn id="21" xr3:uid="{00000000-0010-0000-0000-000015000000}" name="Recursos pendientes de ejecutar." dataDxfId="84" dataCellStyle="Millares"/>
    <tableColumn id="22" xr3:uid="{00000000-0010-0000-0000-000016000000}" name="Cantidad de Adiciones/_x000a_prórrogas" dataDxfId="83"/>
    <tableColumn id="23" xr3:uid="{00000000-0010-0000-0000-000017000000}" name="Vr. Adiciones" dataDxfId="82" dataCellStyle="Millares"/>
    <tableColumn id="24" xr3:uid="{00000000-0010-0000-0000-000018000000}" name="Vr. Total con Adiciones" dataDxfId="81" dataCellStyle="Millares"/>
    <tableColumn id="20" xr3:uid="{00000000-0010-0000-0000-000014000000}" name="Plazo total con prorrogas " dataDxfId="8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7"/>
  <sheetViews>
    <sheetView showGridLines="0" tabSelected="1" workbookViewId="0">
      <selection activeCell="D3" sqref="D3:G3"/>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4" t="s">
        <v>756</v>
      </c>
      <c r="E3" s="55"/>
      <c r="F3" s="55"/>
      <c r="G3" s="56"/>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6" t="s">
        <v>221</v>
      </c>
      <c r="D13" s="18" t="s">
        <v>3</v>
      </c>
      <c r="E13" s="8"/>
      <c r="F13" s="46" t="s">
        <v>222</v>
      </c>
      <c r="G13" s="20" t="s">
        <v>3</v>
      </c>
      <c r="H13" s="9"/>
    </row>
    <row r="14" spans="2:8" ht="15.75" thickBot="1" x14ac:dyDescent="0.3">
      <c r="B14" s="7"/>
      <c r="C14" s="50" t="s">
        <v>749</v>
      </c>
      <c r="D14" s="15">
        <v>6</v>
      </c>
      <c r="E14" s="8"/>
      <c r="F14" s="47">
        <v>2016</v>
      </c>
      <c r="G14" s="15"/>
      <c r="H14" s="9"/>
    </row>
    <row r="15" spans="2:8" ht="15.75" thickBot="1" x14ac:dyDescent="0.3">
      <c r="B15" s="7"/>
      <c r="C15" s="50" t="s">
        <v>698</v>
      </c>
      <c r="D15" s="16">
        <v>1</v>
      </c>
      <c r="E15" s="8"/>
      <c r="F15" s="53" t="s">
        <v>34</v>
      </c>
      <c r="G15" s="16">
        <v>1</v>
      </c>
      <c r="H15" s="9"/>
    </row>
    <row r="16" spans="2:8" ht="15.75" thickBot="1" x14ac:dyDescent="0.3">
      <c r="B16" s="7"/>
      <c r="C16" s="47" t="s">
        <v>705</v>
      </c>
      <c r="D16" s="16">
        <v>223</v>
      </c>
      <c r="E16" s="8"/>
      <c r="F16" s="47">
        <v>2021</v>
      </c>
      <c r="G16" s="16"/>
      <c r="H16" s="9"/>
    </row>
    <row r="17" spans="2:8" ht="15.75" thickBot="1" x14ac:dyDescent="0.3">
      <c r="B17" s="7"/>
      <c r="C17" s="19" t="s">
        <v>1</v>
      </c>
      <c r="D17" s="17">
        <v>230</v>
      </c>
      <c r="E17" s="8"/>
      <c r="F17" s="49" t="s">
        <v>34</v>
      </c>
      <c r="G17" s="16">
        <v>5</v>
      </c>
      <c r="H17" s="9"/>
    </row>
    <row r="18" spans="2:8" x14ac:dyDescent="0.25">
      <c r="B18" s="7"/>
      <c r="C18" s="8"/>
      <c r="D18" s="8"/>
      <c r="E18" s="8"/>
      <c r="F18" s="49" t="s">
        <v>35</v>
      </c>
      <c r="G18" s="16">
        <v>1</v>
      </c>
      <c r="H18" s="9"/>
    </row>
    <row r="19" spans="2:8" x14ac:dyDescent="0.25">
      <c r="B19" s="7"/>
      <c r="C19" s="8"/>
      <c r="D19" s="8"/>
      <c r="E19" s="8"/>
      <c r="F19" s="49" t="s">
        <v>37</v>
      </c>
      <c r="G19" s="16">
        <v>3</v>
      </c>
      <c r="H19" s="9"/>
    </row>
    <row r="20" spans="2:8" ht="15.75" thickBot="1" x14ac:dyDescent="0.3">
      <c r="B20" s="7"/>
      <c r="C20" s="8"/>
      <c r="D20" s="8"/>
      <c r="E20" s="8"/>
      <c r="F20" s="48" t="s">
        <v>29</v>
      </c>
      <c r="G20" s="16">
        <v>3</v>
      </c>
      <c r="H20" s="9"/>
    </row>
    <row r="21" spans="2:8" ht="15.75" thickBot="1" x14ac:dyDescent="0.3">
      <c r="B21" s="7"/>
      <c r="C21" s="8"/>
      <c r="D21" s="8"/>
      <c r="E21" s="8"/>
      <c r="F21" s="47">
        <v>2022</v>
      </c>
      <c r="G21" s="16"/>
      <c r="H21" s="9"/>
    </row>
    <row r="22" spans="2:8" x14ac:dyDescent="0.25">
      <c r="B22" s="7"/>
      <c r="C22" s="8"/>
      <c r="D22" s="8"/>
      <c r="E22" s="8"/>
      <c r="F22" s="49" t="s">
        <v>31</v>
      </c>
      <c r="G22" s="16">
        <v>3</v>
      </c>
      <c r="H22" s="9"/>
    </row>
    <row r="23" spans="2:8" x14ac:dyDescent="0.25">
      <c r="B23" s="7"/>
      <c r="C23" s="8"/>
      <c r="D23" s="8"/>
      <c r="E23" s="8"/>
      <c r="F23" s="49" t="s">
        <v>34</v>
      </c>
      <c r="G23" s="16">
        <v>9</v>
      </c>
      <c r="H23" s="9"/>
    </row>
    <row r="24" spans="2:8" x14ac:dyDescent="0.25">
      <c r="B24" s="7"/>
      <c r="C24" s="8"/>
      <c r="D24" s="8"/>
      <c r="E24" s="8"/>
      <c r="F24" s="49" t="s">
        <v>51</v>
      </c>
      <c r="G24" s="16">
        <v>163</v>
      </c>
      <c r="H24" s="9"/>
    </row>
    <row r="25" spans="2:8" x14ac:dyDescent="0.25">
      <c r="B25" s="7"/>
      <c r="C25" s="8"/>
      <c r="D25" s="8"/>
      <c r="E25" s="8"/>
      <c r="F25" s="49" t="s">
        <v>35</v>
      </c>
      <c r="G25" s="16">
        <v>1</v>
      </c>
      <c r="H25" s="9"/>
    </row>
    <row r="26" spans="2:8" x14ac:dyDescent="0.25">
      <c r="B26" s="7"/>
      <c r="C26" s="8"/>
      <c r="D26" s="8"/>
      <c r="E26" s="8"/>
      <c r="F26" s="49" t="s">
        <v>37</v>
      </c>
      <c r="G26" s="16">
        <v>18</v>
      </c>
      <c r="H26" s="9"/>
    </row>
    <row r="27" spans="2:8" x14ac:dyDescent="0.25">
      <c r="B27" s="7"/>
      <c r="C27" s="8"/>
      <c r="D27" s="8"/>
      <c r="E27" s="8"/>
      <c r="F27" s="49" t="s">
        <v>39</v>
      </c>
      <c r="G27" s="16">
        <v>4</v>
      </c>
      <c r="H27" s="9"/>
    </row>
    <row r="28" spans="2:8" x14ac:dyDescent="0.25">
      <c r="B28" s="7"/>
      <c r="C28" s="8"/>
      <c r="D28" s="8"/>
      <c r="E28" s="8"/>
      <c r="F28" s="49" t="s">
        <v>29</v>
      </c>
      <c r="G28" s="16">
        <v>4</v>
      </c>
      <c r="H28" s="9"/>
    </row>
    <row r="29" spans="2:8" x14ac:dyDescent="0.25">
      <c r="B29" s="7"/>
      <c r="C29" s="8"/>
      <c r="D29" s="8"/>
      <c r="E29" s="8"/>
      <c r="F29" s="49" t="s">
        <v>0</v>
      </c>
      <c r="G29" s="16">
        <v>4</v>
      </c>
      <c r="H29" s="9"/>
    </row>
    <row r="30" spans="2:8" ht="15.75" thickBot="1" x14ac:dyDescent="0.3">
      <c r="B30" s="7"/>
      <c r="C30" s="8"/>
      <c r="D30" s="8"/>
      <c r="E30" s="8"/>
      <c r="F30" s="48" t="s">
        <v>396</v>
      </c>
      <c r="G30" s="16">
        <v>1</v>
      </c>
      <c r="H30" s="9"/>
    </row>
    <row r="31" spans="2:8" ht="15.75" thickBot="1" x14ac:dyDescent="0.3">
      <c r="B31" s="7"/>
      <c r="C31" s="8"/>
      <c r="D31" s="8"/>
      <c r="E31" s="8"/>
      <c r="F31" s="47">
        <v>2023</v>
      </c>
      <c r="G31" s="16"/>
      <c r="H31" s="9"/>
    </row>
    <row r="32" spans="2:8" ht="15.75" thickBot="1" x14ac:dyDescent="0.3">
      <c r="B32" s="7"/>
      <c r="C32" s="8"/>
      <c r="D32" s="8"/>
      <c r="E32" s="8"/>
      <c r="F32" s="53" t="s">
        <v>51</v>
      </c>
      <c r="G32" s="16">
        <v>10</v>
      </c>
      <c r="H32" s="9"/>
    </row>
    <row r="33" spans="2:8" ht="15.75" thickBot="1" x14ac:dyDescent="0.3">
      <c r="B33" s="7"/>
      <c r="C33" s="8"/>
      <c r="D33" s="8"/>
      <c r="E33" s="8"/>
      <c r="F33" s="19" t="s">
        <v>1</v>
      </c>
      <c r="G33" s="17">
        <v>230</v>
      </c>
      <c r="H33" s="9"/>
    </row>
    <row r="34" spans="2:8" x14ac:dyDescent="0.25">
      <c r="B34" s="7"/>
      <c r="C34" s="8"/>
      <c r="D34" s="8"/>
      <c r="E34" s="8"/>
      <c r="F34" s="8"/>
      <c r="G34" s="8"/>
      <c r="H34" s="9"/>
    </row>
    <row r="35" spans="2:8" ht="15.75" thickBot="1" x14ac:dyDescent="0.3">
      <c r="B35" s="10"/>
      <c r="C35" s="11"/>
      <c r="D35" s="11"/>
      <c r="E35" s="11"/>
      <c r="F35" s="11"/>
      <c r="G35" s="11"/>
      <c r="H35" s="12"/>
    </row>
    <row r="37" spans="2:8" ht="15.75" thickBot="1" x14ac:dyDescent="0.3"/>
  </sheetData>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40"/>
  <sheetViews>
    <sheetView showGridLines="0" zoomScale="90" zoomScaleNormal="90" workbookViewId="0">
      <pane ySplit="10" topLeftCell="A231" activePane="bottomLeft" state="frozen"/>
      <selection pane="bottomLeft" activeCell="B2" sqref="B2"/>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4.140625" bestFit="1" customWidth="1"/>
    <col min="25" max="25" width="20.28515625" bestFit="1" customWidth="1"/>
    <col min="26" max="27" width="16.85546875" bestFit="1" customWidth="1"/>
    <col min="28" max="28" width="14.42578125" bestFit="1" customWidth="1"/>
    <col min="29" max="29" width="16.85546875" bestFit="1" customWidth="1"/>
    <col min="30" max="30" width="17.85546875" bestFit="1" customWidth="1"/>
    <col min="31" max="31" width="14.85546875" customWidth="1"/>
  </cols>
  <sheetData>
    <row r="2" spans="2:30" ht="41.25" customHeight="1" x14ac:dyDescent="0.25">
      <c r="B2" s="37" t="s">
        <v>756</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row>
    <row r="3" spans="2:30" x14ac:dyDescent="0.25">
      <c r="E3" s="3"/>
    </row>
    <row r="4" spans="2:30" x14ac:dyDescent="0.25">
      <c r="B4" s="34" t="s">
        <v>42</v>
      </c>
      <c r="C4" s="32" t="s">
        <v>43</v>
      </c>
      <c r="D4" s="33" t="s">
        <v>44</v>
      </c>
      <c r="E4" s="3"/>
    </row>
    <row r="5" spans="2:30" x14ac:dyDescent="0.25">
      <c r="B5" s="31"/>
      <c r="C5" s="35">
        <v>44927</v>
      </c>
      <c r="D5" s="36">
        <v>44957</v>
      </c>
      <c r="E5" s="3"/>
    </row>
    <row r="6" spans="2:30" x14ac:dyDescent="0.25">
      <c r="B6" s="29"/>
      <c r="E6" s="3"/>
    </row>
    <row r="7" spans="2:30" x14ac:dyDescent="0.25">
      <c r="B7" s="30" t="s">
        <v>223</v>
      </c>
      <c r="C7" s="3"/>
      <c r="E7" s="2"/>
    </row>
    <row r="8" spans="2:30" ht="15.75" thickBot="1" x14ac:dyDescent="0.3">
      <c r="B8" s="2" t="s">
        <v>41</v>
      </c>
      <c r="C8" s="2"/>
      <c r="D8" s="2"/>
      <c r="E8" s="2"/>
    </row>
    <row r="9" spans="2:30" ht="18.75" customHeight="1" x14ac:dyDescent="0.25">
      <c r="B9" s="21" t="s">
        <v>224</v>
      </c>
      <c r="C9" s="22"/>
      <c r="D9" s="22"/>
      <c r="E9" s="22"/>
      <c r="F9" s="26"/>
      <c r="G9" s="26"/>
      <c r="H9" s="26"/>
      <c r="I9" s="26"/>
      <c r="J9" s="27"/>
      <c r="K9" s="27"/>
      <c r="L9" s="27"/>
      <c r="M9" s="27"/>
      <c r="N9" s="27"/>
      <c r="O9" s="24" t="s">
        <v>228</v>
      </c>
      <c r="P9" s="25"/>
      <c r="Q9" s="25"/>
      <c r="R9" s="21" t="s">
        <v>22</v>
      </c>
      <c r="S9" s="22"/>
      <c r="T9" s="22"/>
      <c r="U9" s="22"/>
      <c r="V9" s="22"/>
      <c r="W9" s="22"/>
      <c r="X9" s="22"/>
      <c r="Y9" s="22"/>
      <c r="Z9" s="22"/>
      <c r="AA9" s="22"/>
      <c r="AB9" s="22"/>
      <c r="AC9" s="22"/>
      <c r="AD9" s="23"/>
    </row>
    <row r="10" spans="2:30" ht="56.25" customHeight="1" thickBot="1" x14ac:dyDescent="0.3">
      <c r="B10" s="38" t="s">
        <v>4</v>
      </c>
      <c r="C10" s="39" t="s">
        <v>5</v>
      </c>
      <c r="D10" s="39" t="s">
        <v>23</v>
      </c>
      <c r="E10" s="39" t="s">
        <v>24</v>
      </c>
      <c r="F10" s="39" t="s">
        <v>20</v>
      </c>
      <c r="G10" s="39" t="s">
        <v>21</v>
      </c>
      <c r="H10" s="39" t="s">
        <v>19</v>
      </c>
      <c r="I10" s="39" t="s">
        <v>18</v>
      </c>
      <c r="J10" s="40" t="s">
        <v>6</v>
      </c>
      <c r="K10" s="44" t="s">
        <v>225</v>
      </c>
      <c r="L10" s="44" t="s">
        <v>226</v>
      </c>
      <c r="M10" s="44" t="s">
        <v>231</v>
      </c>
      <c r="N10" s="44" t="s">
        <v>232</v>
      </c>
      <c r="O10" s="41" t="s">
        <v>227</v>
      </c>
      <c r="P10" s="42" t="s">
        <v>229</v>
      </c>
      <c r="Q10" s="45" t="s">
        <v>230</v>
      </c>
      <c r="R10" s="38" t="s">
        <v>7</v>
      </c>
      <c r="S10" s="39" t="s">
        <v>8</v>
      </c>
      <c r="T10" s="51" t="s">
        <v>9</v>
      </c>
      <c r="U10" s="39" t="s">
        <v>10</v>
      </c>
      <c r="V10" s="39" t="s">
        <v>11</v>
      </c>
      <c r="W10" s="39" t="s">
        <v>12</v>
      </c>
      <c r="X10" s="39" t="s">
        <v>13</v>
      </c>
      <c r="Y10" s="39" t="s">
        <v>220</v>
      </c>
      <c r="Z10" s="39" t="s">
        <v>14</v>
      </c>
      <c r="AA10" s="39" t="s">
        <v>15</v>
      </c>
      <c r="AB10" s="39" t="s">
        <v>16</v>
      </c>
      <c r="AC10" s="39" t="s">
        <v>17</v>
      </c>
      <c r="AD10" s="52" t="s">
        <v>394</v>
      </c>
    </row>
    <row r="11" spans="2:30" x14ac:dyDescent="0.25">
      <c r="B11" s="14">
        <v>2016</v>
      </c>
      <c r="C11" t="s">
        <v>452</v>
      </c>
      <c r="D11" s="14" t="s">
        <v>698</v>
      </c>
      <c r="E11" s="14" t="s">
        <v>699</v>
      </c>
      <c r="F11" s="14" t="s">
        <v>34</v>
      </c>
      <c r="G11" s="14" t="s">
        <v>30</v>
      </c>
      <c r="H11" s="14" t="s">
        <v>293</v>
      </c>
      <c r="I11" s="14" t="s">
        <v>2</v>
      </c>
      <c r="J11" s="14" t="s">
        <v>454</v>
      </c>
      <c r="K11" s="14">
        <v>899999230</v>
      </c>
      <c r="L11" s="14" t="s">
        <v>497</v>
      </c>
      <c r="M11" s="14" t="s">
        <v>90</v>
      </c>
      <c r="N11" t="s">
        <v>46</v>
      </c>
      <c r="O11" s="1">
        <v>44956</v>
      </c>
      <c r="P11" s="14" t="s">
        <v>684</v>
      </c>
      <c r="Q11" s="14" t="s">
        <v>641</v>
      </c>
      <c r="R11" s="1">
        <v>42584</v>
      </c>
      <c r="S11" s="1">
        <v>42584</v>
      </c>
      <c r="T11" s="14">
        <v>3600</v>
      </c>
      <c r="U11" s="1">
        <v>46235</v>
      </c>
      <c r="V11" s="14">
        <v>0</v>
      </c>
      <c r="W11" s="14">
        <f>$D$5-Contratos[[#This Row],[Fecha de Inicio]]</f>
        <v>2373</v>
      </c>
      <c r="X11" s="14">
        <f>ROUND((($D$5-Contratos[[#This Row],[Fecha de Inicio]])/(Contratos[[#This Row],[Fecha Finalizacion Programada]]-Contratos[[#This Row],[Fecha de Inicio]])*100),2)</f>
        <v>65</v>
      </c>
      <c r="Y11" s="43">
        <v>0</v>
      </c>
      <c r="Z11" s="28">
        <v>0</v>
      </c>
      <c r="AA11" s="14">
        <v>0</v>
      </c>
      <c r="AB11" s="28">
        <v>0</v>
      </c>
      <c r="AC11" s="28">
        <v>0</v>
      </c>
      <c r="AD11" s="14">
        <v>3600</v>
      </c>
    </row>
    <row r="12" spans="2:30" x14ac:dyDescent="0.25">
      <c r="B12" s="14">
        <v>2021</v>
      </c>
      <c r="C12">
        <v>210525</v>
      </c>
      <c r="D12" s="14" t="s">
        <v>705</v>
      </c>
      <c r="E12" s="14" t="s">
        <v>368</v>
      </c>
      <c r="F12" s="14" t="s">
        <v>37</v>
      </c>
      <c r="G12" s="14" t="s">
        <v>30</v>
      </c>
      <c r="H12" s="14" t="s">
        <v>341</v>
      </c>
      <c r="I12" s="14" t="s">
        <v>2</v>
      </c>
      <c r="J12" s="14" t="s">
        <v>86</v>
      </c>
      <c r="K12" s="14">
        <v>900583318</v>
      </c>
      <c r="L12" s="14" t="s">
        <v>87</v>
      </c>
      <c r="M12" s="14" t="s">
        <v>438</v>
      </c>
      <c r="N12" t="s">
        <v>46</v>
      </c>
      <c r="O12" s="1">
        <v>44937</v>
      </c>
      <c r="P12" s="14" t="s">
        <v>657</v>
      </c>
      <c r="Q12" s="14" t="s">
        <v>570</v>
      </c>
      <c r="R12" s="1">
        <v>44522</v>
      </c>
      <c r="S12" s="1">
        <v>44530</v>
      </c>
      <c r="T12" s="14">
        <v>360</v>
      </c>
      <c r="U12" s="1">
        <v>44985</v>
      </c>
      <c r="V12" s="14">
        <v>51993820</v>
      </c>
      <c r="W12" s="14">
        <f>$D$5-Contratos[[#This Row],[Fecha de Inicio]]</f>
        <v>427</v>
      </c>
      <c r="X12" s="14">
        <f>ROUND((($D$5-Contratos[[#This Row],[Fecha de Inicio]])/(Contratos[[#This Row],[Fecha Finalizacion Programada]]-Contratos[[#This Row],[Fecha de Inicio]])*100),2)</f>
        <v>93.85</v>
      </c>
      <c r="Y12" s="43">
        <v>56326639</v>
      </c>
      <c r="Z12" s="28">
        <v>8665636</v>
      </c>
      <c r="AA12" s="14">
        <v>1</v>
      </c>
      <c r="AB12" s="28">
        <v>12998455</v>
      </c>
      <c r="AC12" s="28">
        <v>64992275</v>
      </c>
      <c r="AD12" s="14">
        <v>450</v>
      </c>
    </row>
    <row r="13" spans="2:30" x14ac:dyDescent="0.25">
      <c r="B13" s="14">
        <v>2021</v>
      </c>
      <c r="C13">
        <v>210376</v>
      </c>
      <c r="D13" s="14" t="s">
        <v>705</v>
      </c>
      <c r="E13" s="14" t="s">
        <v>364</v>
      </c>
      <c r="F13" s="14" t="s">
        <v>35</v>
      </c>
      <c r="G13" s="14" t="s">
        <v>30</v>
      </c>
      <c r="H13" s="14" t="s">
        <v>25</v>
      </c>
      <c r="I13" s="14" t="s">
        <v>2</v>
      </c>
      <c r="J13" s="14" t="s">
        <v>150</v>
      </c>
      <c r="K13" s="14">
        <v>901510528</v>
      </c>
      <c r="L13" s="14" t="s">
        <v>151</v>
      </c>
      <c r="M13" s="14" t="s">
        <v>395</v>
      </c>
      <c r="N13" t="s">
        <v>46</v>
      </c>
      <c r="O13" s="1">
        <v>44936</v>
      </c>
      <c r="P13" s="14" t="s">
        <v>589</v>
      </c>
      <c r="Q13" s="14" t="s">
        <v>589</v>
      </c>
      <c r="R13" s="1">
        <v>44426</v>
      </c>
      <c r="S13" s="1">
        <v>44440</v>
      </c>
      <c r="T13" s="14">
        <v>360</v>
      </c>
      <c r="U13" s="1">
        <v>45031</v>
      </c>
      <c r="V13" s="14">
        <v>1435601000</v>
      </c>
      <c r="W13" s="14">
        <f>$D$5-Contratos[[#This Row],[Fecha de Inicio]]</f>
        <v>517</v>
      </c>
      <c r="X13" s="14">
        <f>ROUND((($D$5-Contratos[[#This Row],[Fecha de Inicio]])/(Contratos[[#This Row],[Fecha Finalizacion Programada]]-Contratos[[#This Row],[Fecha de Inicio]])*100),2)</f>
        <v>87.48</v>
      </c>
      <c r="Y13" s="43">
        <v>1574188591</v>
      </c>
      <c r="Z13" s="28">
        <v>206412409</v>
      </c>
      <c r="AA13" s="14">
        <v>2</v>
      </c>
      <c r="AB13" s="28">
        <v>495000000</v>
      </c>
      <c r="AC13" s="28">
        <v>1930601000</v>
      </c>
      <c r="AD13" s="14">
        <v>584</v>
      </c>
    </row>
    <row r="14" spans="2:30" x14ac:dyDescent="0.25">
      <c r="B14" s="14">
        <v>2021</v>
      </c>
      <c r="C14">
        <v>210550</v>
      </c>
      <c r="D14" s="14" t="s">
        <v>705</v>
      </c>
      <c r="E14" s="14" t="s">
        <v>706</v>
      </c>
      <c r="F14" s="14" t="s">
        <v>29</v>
      </c>
      <c r="G14" s="14" t="s">
        <v>30</v>
      </c>
      <c r="H14" s="14" t="s">
        <v>25</v>
      </c>
      <c r="I14" s="14" t="s">
        <v>2</v>
      </c>
      <c r="J14" s="14" t="s">
        <v>38</v>
      </c>
      <c r="K14" s="14">
        <v>900185196</v>
      </c>
      <c r="L14" s="14" t="s">
        <v>147</v>
      </c>
      <c r="M14" s="14" t="s">
        <v>395</v>
      </c>
      <c r="N14" t="s">
        <v>46</v>
      </c>
      <c r="O14" s="1">
        <v>44936</v>
      </c>
      <c r="P14" s="14" t="s">
        <v>590</v>
      </c>
      <c r="Q14" s="14" t="s">
        <v>590</v>
      </c>
      <c r="R14" s="1">
        <v>44539</v>
      </c>
      <c r="S14" s="1">
        <v>44550</v>
      </c>
      <c r="T14" s="14">
        <v>120</v>
      </c>
      <c r="U14" s="1">
        <v>45016</v>
      </c>
      <c r="V14" s="14">
        <v>297127540</v>
      </c>
      <c r="W14" s="14">
        <f>$D$5-Contratos[[#This Row],[Fecha de Inicio]]</f>
        <v>407</v>
      </c>
      <c r="X14" s="14">
        <f>ROUND((($D$5-Contratos[[#This Row],[Fecha de Inicio]])/(Contratos[[#This Row],[Fecha Finalizacion Programada]]-Contratos[[#This Row],[Fecha de Inicio]])*100),2)</f>
        <v>87.34</v>
      </c>
      <c r="Y14" s="43">
        <v>270099835</v>
      </c>
      <c r="Z14" s="28">
        <v>127027705</v>
      </c>
      <c r="AA14" s="14">
        <v>1</v>
      </c>
      <c r="AB14" s="28">
        <v>100000000</v>
      </c>
      <c r="AC14" s="28">
        <v>397127540</v>
      </c>
      <c r="AD14" s="14">
        <v>459</v>
      </c>
    </row>
    <row r="15" spans="2:30" x14ac:dyDescent="0.25">
      <c r="B15" s="14">
        <v>2021</v>
      </c>
      <c r="C15">
        <v>210482</v>
      </c>
      <c r="D15" s="14" t="s">
        <v>705</v>
      </c>
      <c r="E15" s="14" t="s">
        <v>366</v>
      </c>
      <c r="F15" s="14" t="s">
        <v>34</v>
      </c>
      <c r="G15" s="14" t="s">
        <v>48</v>
      </c>
      <c r="H15" s="14" t="s">
        <v>25</v>
      </c>
      <c r="I15" s="14" t="s">
        <v>2</v>
      </c>
      <c r="J15" s="14" t="s">
        <v>156</v>
      </c>
      <c r="K15" s="14">
        <v>901017183</v>
      </c>
      <c r="L15" s="14" t="s">
        <v>157</v>
      </c>
      <c r="M15" s="14" t="s">
        <v>395</v>
      </c>
      <c r="N15" t="s">
        <v>46</v>
      </c>
      <c r="O15" s="1">
        <v>44936</v>
      </c>
      <c r="P15" s="14" t="s">
        <v>591</v>
      </c>
      <c r="Q15" s="14" t="s">
        <v>591</v>
      </c>
      <c r="R15" s="1">
        <v>44504</v>
      </c>
      <c r="S15" s="1">
        <v>44523</v>
      </c>
      <c r="T15" s="14">
        <v>360</v>
      </c>
      <c r="U15" s="1">
        <v>44888</v>
      </c>
      <c r="V15" s="14">
        <v>1304000</v>
      </c>
      <c r="W15" s="14">
        <f>Contratos[[#This Row],[Fecha Finalizacion Programada]]-Contratos[[#This Row],[Fecha de Inicio]]</f>
        <v>365</v>
      </c>
      <c r="X15" s="14">
        <f>ROUND(((Contratos[[#This Row],[Fecha Finalizacion Programada]]-Contratos[[#This Row],[Fecha de Inicio]])/(Contratos[[#This Row],[Fecha Finalizacion Programada]]-Contratos[[#This Row],[Fecha de Inicio]])*100),2)</f>
        <v>100</v>
      </c>
      <c r="Y15" s="43">
        <v>1304000</v>
      </c>
      <c r="Z15" s="28">
        <v>0</v>
      </c>
      <c r="AA15" s="14">
        <v>0</v>
      </c>
      <c r="AB15" s="28">
        <v>0</v>
      </c>
      <c r="AC15" s="28">
        <v>1304000</v>
      </c>
      <c r="AD15" s="14">
        <v>360</v>
      </c>
    </row>
    <row r="16" spans="2:30" x14ac:dyDescent="0.25">
      <c r="B16" s="14">
        <v>2021</v>
      </c>
      <c r="C16">
        <v>210548</v>
      </c>
      <c r="D16" s="14" t="s">
        <v>705</v>
      </c>
      <c r="E16" s="14" t="s">
        <v>706</v>
      </c>
      <c r="F16" s="14" t="s">
        <v>34</v>
      </c>
      <c r="G16" s="14" t="s">
        <v>74</v>
      </c>
      <c r="H16" s="14" t="s">
        <v>25</v>
      </c>
      <c r="I16" s="14" t="s">
        <v>2</v>
      </c>
      <c r="J16" s="14" t="s">
        <v>140</v>
      </c>
      <c r="K16" s="14">
        <v>860007590</v>
      </c>
      <c r="L16" s="14" t="s">
        <v>141</v>
      </c>
      <c r="M16" s="14" t="s">
        <v>395</v>
      </c>
      <c r="N16" t="s">
        <v>46</v>
      </c>
      <c r="O16" s="1">
        <v>44936</v>
      </c>
      <c r="P16" s="14" t="s">
        <v>592</v>
      </c>
      <c r="Q16" s="14" t="s">
        <v>592</v>
      </c>
      <c r="R16" s="1">
        <v>44546</v>
      </c>
      <c r="S16" s="1">
        <v>44561</v>
      </c>
      <c r="T16" s="14">
        <v>360</v>
      </c>
      <c r="U16" s="1">
        <v>44926</v>
      </c>
      <c r="V16" s="14">
        <v>1740000</v>
      </c>
      <c r="W16" s="14">
        <f>Contratos[[#This Row],[Fecha Finalizacion Programada]]-Contratos[[#This Row],[Fecha de Inicio]]</f>
        <v>365</v>
      </c>
      <c r="X16" s="14">
        <f>ROUND(((Contratos[[#This Row],[Fecha Finalizacion Programada]]-Contratos[[#This Row],[Fecha de Inicio]])/(Contratos[[#This Row],[Fecha Finalizacion Programada]]-Contratos[[#This Row],[Fecha de Inicio]])*100),2)</f>
        <v>100</v>
      </c>
      <c r="Y16" s="43">
        <v>1740000</v>
      </c>
      <c r="Z16" s="28">
        <v>0</v>
      </c>
      <c r="AA16" s="14">
        <v>0</v>
      </c>
      <c r="AB16" s="28">
        <v>0</v>
      </c>
      <c r="AC16" s="28">
        <v>1740000</v>
      </c>
      <c r="AD16" s="14">
        <v>360</v>
      </c>
    </row>
    <row r="17" spans="2:30" x14ac:dyDescent="0.25">
      <c r="B17" s="14">
        <v>2021</v>
      </c>
      <c r="C17">
        <v>210500</v>
      </c>
      <c r="D17" s="14" t="s">
        <v>705</v>
      </c>
      <c r="E17" s="14" t="s">
        <v>367</v>
      </c>
      <c r="F17" s="14" t="s">
        <v>37</v>
      </c>
      <c r="G17" s="14" t="s">
        <v>30</v>
      </c>
      <c r="H17" s="14" t="s">
        <v>293</v>
      </c>
      <c r="I17" s="14" t="s">
        <v>2</v>
      </c>
      <c r="J17" s="14" t="s">
        <v>104</v>
      </c>
      <c r="K17" s="14">
        <v>800250589</v>
      </c>
      <c r="L17" s="14" t="s">
        <v>105</v>
      </c>
      <c r="M17" s="14" t="s">
        <v>47</v>
      </c>
      <c r="N17" t="s">
        <v>46</v>
      </c>
      <c r="O17" s="1">
        <v>44941</v>
      </c>
      <c r="P17" s="14" t="s">
        <v>50</v>
      </c>
      <c r="Q17" s="14" t="s">
        <v>596</v>
      </c>
      <c r="R17" s="1">
        <v>44495</v>
      </c>
      <c r="S17" s="1">
        <v>44509</v>
      </c>
      <c r="T17" s="14">
        <v>210</v>
      </c>
      <c r="U17" s="1">
        <v>45055</v>
      </c>
      <c r="V17" s="14">
        <v>19500000</v>
      </c>
      <c r="W17" s="14">
        <f>$D$5-Contratos[[#This Row],[Fecha de Inicio]]</f>
        <v>448</v>
      </c>
      <c r="X17" s="14">
        <f>ROUND((($D$5-Contratos[[#This Row],[Fecha de Inicio]])/(Contratos[[#This Row],[Fecha Finalizacion Programada]]-Contratos[[#This Row],[Fecha de Inicio]])*100),2)</f>
        <v>82.05</v>
      </c>
      <c r="Y17" s="43">
        <v>24265475</v>
      </c>
      <c r="Z17" s="28">
        <v>4734525</v>
      </c>
      <c r="AA17" s="14">
        <v>1</v>
      </c>
      <c r="AB17" s="28">
        <v>9500000</v>
      </c>
      <c r="AC17" s="28">
        <v>29000000</v>
      </c>
      <c r="AD17" s="14">
        <v>540</v>
      </c>
    </row>
    <row r="18" spans="2:30" x14ac:dyDescent="0.25">
      <c r="B18" s="14">
        <v>2021</v>
      </c>
      <c r="C18">
        <v>210402</v>
      </c>
      <c r="D18" s="14" t="s">
        <v>705</v>
      </c>
      <c r="E18" s="14" t="s">
        <v>365</v>
      </c>
      <c r="F18" s="14" t="s">
        <v>29</v>
      </c>
      <c r="G18" s="14" t="s">
        <v>30</v>
      </c>
      <c r="H18" s="14" t="s">
        <v>295</v>
      </c>
      <c r="I18" s="14" t="s">
        <v>2</v>
      </c>
      <c r="J18" s="14" t="s">
        <v>33</v>
      </c>
      <c r="K18" s="14">
        <v>830084433</v>
      </c>
      <c r="L18" s="14" t="s">
        <v>84</v>
      </c>
      <c r="M18" s="14" t="s">
        <v>49</v>
      </c>
      <c r="N18" t="s">
        <v>46</v>
      </c>
      <c r="O18" s="1">
        <v>44937</v>
      </c>
      <c r="P18" s="14" t="s">
        <v>605</v>
      </c>
      <c r="Q18" s="14" t="s">
        <v>605</v>
      </c>
      <c r="R18" s="1">
        <v>44440</v>
      </c>
      <c r="S18" s="1">
        <v>44446</v>
      </c>
      <c r="T18" s="14">
        <v>360</v>
      </c>
      <c r="U18" s="1">
        <v>44985</v>
      </c>
      <c r="V18" s="14">
        <v>194853153</v>
      </c>
      <c r="W18" s="14">
        <f>$D$5-Contratos[[#This Row],[Fecha de Inicio]]</f>
        <v>511</v>
      </c>
      <c r="X18" s="14">
        <f>ROUND((($D$5-Contratos[[#This Row],[Fecha de Inicio]])/(Contratos[[#This Row],[Fecha Finalizacion Programada]]-Contratos[[#This Row],[Fecha de Inicio]])*100),2)</f>
        <v>94.81</v>
      </c>
      <c r="Y18" s="43">
        <v>0</v>
      </c>
      <c r="Z18" s="28">
        <v>194853153</v>
      </c>
      <c r="AA18" s="14">
        <v>1</v>
      </c>
      <c r="AB18" s="28">
        <v>0</v>
      </c>
      <c r="AC18" s="28">
        <v>194853153</v>
      </c>
      <c r="AD18" s="14">
        <v>531</v>
      </c>
    </row>
    <row r="19" spans="2:30" x14ac:dyDescent="0.25">
      <c r="B19" s="14">
        <v>2021</v>
      </c>
      <c r="C19">
        <v>210536</v>
      </c>
      <c r="D19" s="14" t="s">
        <v>705</v>
      </c>
      <c r="E19" s="14" t="s">
        <v>440</v>
      </c>
      <c r="F19" s="14" t="s">
        <v>37</v>
      </c>
      <c r="G19" s="14" t="s">
        <v>30</v>
      </c>
      <c r="H19" s="14" t="s">
        <v>293</v>
      </c>
      <c r="I19" s="14" t="s">
        <v>2</v>
      </c>
      <c r="J19" s="14" t="s">
        <v>406</v>
      </c>
      <c r="K19" s="14">
        <v>900361477</v>
      </c>
      <c r="L19" s="14" t="s">
        <v>420</v>
      </c>
      <c r="M19" s="14" t="s">
        <v>176</v>
      </c>
      <c r="N19" t="s">
        <v>46</v>
      </c>
      <c r="O19" s="1">
        <v>44938</v>
      </c>
      <c r="P19" s="14" t="s">
        <v>607</v>
      </c>
      <c r="Q19" s="14" t="s">
        <v>607</v>
      </c>
      <c r="R19" s="1">
        <v>44526</v>
      </c>
      <c r="S19" s="1">
        <v>44557</v>
      </c>
      <c r="T19" s="14">
        <v>180</v>
      </c>
      <c r="U19" s="1">
        <v>44986</v>
      </c>
      <c r="V19" s="14">
        <v>87263000</v>
      </c>
      <c r="W19" s="14">
        <f>$D$5-Contratos[[#This Row],[Fecha de Inicio]]</f>
        <v>400</v>
      </c>
      <c r="X19" s="14">
        <f>ROUND((($D$5-Contratos[[#This Row],[Fecha de Inicio]])/(Contratos[[#This Row],[Fecha Finalizacion Programada]]-Contratos[[#This Row],[Fecha de Inicio]])*100),2)</f>
        <v>93.24</v>
      </c>
      <c r="Y19" s="43">
        <v>110003730</v>
      </c>
      <c r="Z19" s="28">
        <v>25259270</v>
      </c>
      <c r="AA19" s="14">
        <v>2</v>
      </c>
      <c r="AB19" s="28">
        <v>48000000</v>
      </c>
      <c r="AC19" s="28">
        <v>135263000</v>
      </c>
      <c r="AD19" s="14">
        <v>426</v>
      </c>
    </row>
    <row r="20" spans="2:30" x14ac:dyDescent="0.25">
      <c r="B20" s="14">
        <v>2021</v>
      </c>
      <c r="C20">
        <v>210523</v>
      </c>
      <c r="D20" s="14" t="s">
        <v>705</v>
      </c>
      <c r="E20" s="14" t="s">
        <v>707</v>
      </c>
      <c r="F20" s="14" t="s">
        <v>34</v>
      </c>
      <c r="G20" s="14" t="s">
        <v>453</v>
      </c>
      <c r="H20" s="14" t="s">
        <v>303</v>
      </c>
      <c r="I20" s="14" t="s">
        <v>2</v>
      </c>
      <c r="J20" s="14" t="s">
        <v>478</v>
      </c>
      <c r="K20" s="14">
        <v>899999061</v>
      </c>
      <c r="L20" s="14" t="s">
        <v>529</v>
      </c>
      <c r="M20" s="14" t="s">
        <v>53</v>
      </c>
      <c r="N20" t="s">
        <v>46</v>
      </c>
      <c r="O20" s="1">
        <v>44942</v>
      </c>
      <c r="P20" s="14" t="s">
        <v>675</v>
      </c>
      <c r="Q20" s="14" t="s">
        <v>625</v>
      </c>
      <c r="R20" s="1">
        <v>44512</v>
      </c>
      <c r="S20" s="1">
        <v>44522</v>
      </c>
      <c r="T20" s="14">
        <v>360</v>
      </c>
      <c r="U20" s="1">
        <v>44926</v>
      </c>
      <c r="V20" s="14">
        <v>2334785843</v>
      </c>
      <c r="W20" s="14">
        <f>Contratos[[#This Row],[Fecha Finalizacion Programada]]-Contratos[[#This Row],[Fecha de Inicio]]</f>
        <v>404</v>
      </c>
      <c r="X20" s="14">
        <f>ROUND(((Contratos[[#This Row],[Fecha Finalizacion Programada]]-Contratos[[#This Row],[Fecha de Inicio]])/(Contratos[[#This Row],[Fecha Finalizacion Programada]]-Contratos[[#This Row],[Fecha de Inicio]])*100),2)</f>
        <v>100</v>
      </c>
      <c r="Y20" s="43">
        <v>2300000000</v>
      </c>
      <c r="Z20" s="28">
        <v>34785843</v>
      </c>
      <c r="AA20" s="14">
        <v>0</v>
      </c>
      <c r="AB20" s="28">
        <v>0</v>
      </c>
      <c r="AC20" s="28">
        <v>2334785843</v>
      </c>
      <c r="AD20" s="14">
        <v>399</v>
      </c>
    </row>
    <row r="21" spans="2:30" x14ac:dyDescent="0.25">
      <c r="B21" s="14">
        <v>2021</v>
      </c>
      <c r="C21">
        <v>210573</v>
      </c>
      <c r="D21" s="14" t="s">
        <v>705</v>
      </c>
      <c r="E21" s="14" t="s">
        <v>706</v>
      </c>
      <c r="F21" s="14" t="s">
        <v>29</v>
      </c>
      <c r="G21" s="14" t="s">
        <v>30</v>
      </c>
      <c r="H21" s="14" t="s">
        <v>295</v>
      </c>
      <c r="I21" s="14" t="s">
        <v>2</v>
      </c>
      <c r="J21" s="14" t="s">
        <v>481</v>
      </c>
      <c r="K21" s="14">
        <v>830078090</v>
      </c>
      <c r="L21" s="14" t="s">
        <v>542</v>
      </c>
      <c r="M21" s="14" t="s">
        <v>68</v>
      </c>
      <c r="N21" t="s">
        <v>46</v>
      </c>
      <c r="O21" s="1">
        <v>44943</v>
      </c>
      <c r="P21" s="14" t="s">
        <v>677</v>
      </c>
      <c r="Q21" s="14" t="s">
        <v>628</v>
      </c>
      <c r="R21" s="1">
        <v>44558</v>
      </c>
      <c r="S21" s="1">
        <v>44575</v>
      </c>
      <c r="T21" s="14">
        <v>210</v>
      </c>
      <c r="U21" s="1">
        <v>44894</v>
      </c>
      <c r="V21" s="14">
        <v>204995640</v>
      </c>
      <c r="W21" s="14">
        <f>Contratos[[#This Row],[Fecha Finalizacion Programada]]-Contratos[[#This Row],[Fecha de Inicio]]</f>
        <v>319</v>
      </c>
      <c r="X21" s="14">
        <f>ROUND(((Contratos[[#This Row],[Fecha Finalizacion Programada]]-Contratos[[#This Row],[Fecha de Inicio]])/(Contratos[[#This Row],[Fecha Finalizacion Programada]]-Contratos[[#This Row],[Fecha de Inicio]])*100),2)</f>
        <v>100</v>
      </c>
      <c r="Y21" s="43">
        <v>0</v>
      </c>
      <c r="Z21" s="28">
        <v>307493459</v>
      </c>
      <c r="AA21" s="14">
        <v>1</v>
      </c>
      <c r="AB21" s="28">
        <v>102497819</v>
      </c>
      <c r="AC21" s="28">
        <v>307493459</v>
      </c>
      <c r="AD21" s="14">
        <v>315</v>
      </c>
    </row>
    <row r="22" spans="2:30" x14ac:dyDescent="0.25">
      <c r="B22" s="14">
        <v>2021</v>
      </c>
      <c r="C22">
        <v>210528</v>
      </c>
      <c r="D22" s="14" t="s">
        <v>705</v>
      </c>
      <c r="E22" s="14" t="s">
        <v>708</v>
      </c>
      <c r="F22" s="14" t="s">
        <v>34</v>
      </c>
      <c r="G22" s="14" t="s">
        <v>30</v>
      </c>
      <c r="H22" s="14" t="s">
        <v>352</v>
      </c>
      <c r="I22" s="14" t="s">
        <v>2</v>
      </c>
      <c r="J22" s="14" t="s">
        <v>484</v>
      </c>
      <c r="K22" s="14">
        <v>800047326</v>
      </c>
      <c r="L22" s="14" t="s">
        <v>546</v>
      </c>
      <c r="M22" s="14" t="s">
        <v>695</v>
      </c>
      <c r="N22" t="s">
        <v>46</v>
      </c>
      <c r="O22" s="1">
        <v>44945</v>
      </c>
      <c r="P22" s="14" t="s">
        <v>679</v>
      </c>
      <c r="Q22" s="14" t="s">
        <v>632</v>
      </c>
      <c r="R22" s="1">
        <v>44525</v>
      </c>
      <c r="S22" s="1">
        <v>44568</v>
      </c>
      <c r="T22" s="14">
        <v>360</v>
      </c>
      <c r="U22" s="1">
        <v>44933</v>
      </c>
      <c r="V22" s="14">
        <v>7994420</v>
      </c>
      <c r="W22" s="14">
        <f>Contratos[[#This Row],[Fecha Finalizacion Programada]]-Contratos[[#This Row],[Fecha de Inicio]]</f>
        <v>365</v>
      </c>
      <c r="X22" s="14">
        <f>ROUND(((Contratos[[#This Row],[Fecha Finalizacion Programada]]-Contratos[[#This Row],[Fecha de Inicio]])/(Contratos[[#This Row],[Fecha Finalizacion Programada]]-Contratos[[#This Row],[Fecha de Inicio]])*100),2)</f>
        <v>100</v>
      </c>
      <c r="Y22" s="43">
        <v>7994420</v>
      </c>
      <c r="Z22" s="28">
        <v>0</v>
      </c>
      <c r="AA22" s="14">
        <v>0</v>
      </c>
      <c r="AB22" s="28">
        <v>0</v>
      </c>
      <c r="AC22" s="28">
        <v>7994420</v>
      </c>
      <c r="AD22" s="14">
        <v>360</v>
      </c>
    </row>
    <row r="23" spans="2:30" x14ac:dyDescent="0.25">
      <c r="B23" s="14">
        <v>2021</v>
      </c>
      <c r="C23">
        <v>210528</v>
      </c>
      <c r="D23" s="14" t="s">
        <v>705</v>
      </c>
      <c r="E23" s="14" t="s">
        <v>708</v>
      </c>
      <c r="F23" s="14" t="s">
        <v>34</v>
      </c>
      <c r="G23" s="14" t="s">
        <v>30</v>
      </c>
      <c r="H23" s="14" t="s">
        <v>352</v>
      </c>
      <c r="I23" s="14" t="s">
        <v>2</v>
      </c>
      <c r="J23" s="14" t="s">
        <v>484</v>
      </c>
      <c r="K23" s="14">
        <v>800047326</v>
      </c>
      <c r="L23" s="14" t="s">
        <v>546</v>
      </c>
      <c r="M23" s="14" t="s">
        <v>695</v>
      </c>
      <c r="N23" t="s">
        <v>46</v>
      </c>
      <c r="O23" s="1">
        <v>44945</v>
      </c>
      <c r="P23" s="14" t="s">
        <v>679</v>
      </c>
      <c r="Q23" s="14" t="s">
        <v>632</v>
      </c>
      <c r="R23" s="1">
        <v>44525</v>
      </c>
      <c r="S23" s="1">
        <v>44568</v>
      </c>
      <c r="T23" s="14">
        <v>360</v>
      </c>
      <c r="U23" s="1">
        <v>44933</v>
      </c>
      <c r="V23" s="14">
        <v>7994420</v>
      </c>
      <c r="W23" s="14">
        <f>Contratos[[#This Row],[Fecha Finalizacion Programada]]-Contratos[[#This Row],[Fecha de Inicio]]</f>
        <v>365</v>
      </c>
      <c r="X23" s="14">
        <f>ROUND(((Contratos[[#This Row],[Fecha Finalizacion Programada]]-Contratos[[#This Row],[Fecha de Inicio]])/(Contratos[[#This Row],[Fecha Finalizacion Programada]]-Contratos[[#This Row],[Fecha de Inicio]])*100),2)</f>
        <v>100</v>
      </c>
      <c r="Y23" s="43">
        <v>7994420</v>
      </c>
      <c r="Z23" s="28">
        <v>0</v>
      </c>
      <c r="AA23" s="14">
        <v>0</v>
      </c>
      <c r="AB23" s="28">
        <v>0</v>
      </c>
      <c r="AC23" s="28">
        <v>7994420</v>
      </c>
      <c r="AD23" s="14">
        <v>360</v>
      </c>
    </row>
    <row r="24" spans="2:30" x14ac:dyDescent="0.25">
      <c r="B24" s="14">
        <v>2022</v>
      </c>
      <c r="C24">
        <v>220554</v>
      </c>
      <c r="D24" s="14" t="s">
        <v>705</v>
      </c>
      <c r="E24" s="14" t="s">
        <v>358</v>
      </c>
      <c r="F24" s="14" t="s">
        <v>51</v>
      </c>
      <c r="G24" s="14" t="s">
        <v>52</v>
      </c>
      <c r="H24" s="14" t="s">
        <v>297</v>
      </c>
      <c r="I24" s="14" t="s">
        <v>2</v>
      </c>
      <c r="J24" s="14" t="s">
        <v>251</v>
      </c>
      <c r="K24" s="14">
        <v>1019029437</v>
      </c>
      <c r="L24" s="14" t="s">
        <v>498</v>
      </c>
      <c r="M24" s="14" t="s">
        <v>54</v>
      </c>
      <c r="N24" t="s">
        <v>46</v>
      </c>
      <c r="O24" s="1">
        <v>44945</v>
      </c>
      <c r="P24" s="14" t="s">
        <v>426</v>
      </c>
      <c r="Q24" s="14" t="s">
        <v>431</v>
      </c>
      <c r="R24" s="1">
        <v>44805</v>
      </c>
      <c r="S24" s="1">
        <v>44810</v>
      </c>
      <c r="T24" s="14">
        <v>150</v>
      </c>
      <c r="U24" s="1">
        <v>44963</v>
      </c>
      <c r="V24" s="14">
        <v>18610000</v>
      </c>
      <c r="W24" s="14">
        <f>$D$5-Contratos[[#This Row],[Fecha de Inicio]]</f>
        <v>147</v>
      </c>
      <c r="X24" s="14">
        <f>ROUND((($D$5-Contratos[[#This Row],[Fecha de Inicio]])/(Contratos[[#This Row],[Fecha Finalizacion Programada]]-Contratos[[#This Row],[Fecha de Inicio]])*100),2)</f>
        <v>96.08</v>
      </c>
      <c r="Y24" s="43">
        <v>10545667</v>
      </c>
      <c r="Z24" s="28">
        <v>8064333</v>
      </c>
      <c r="AA24" s="14">
        <v>0</v>
      </c>
      <c r="AB24" s="28">
        <v>0</v>
      </c>
      <c r="AC24" s="28">
        <v>18610000</v>
      </c>
      <c r="AD24" s="14">
        <v>150</v>
      </c>
    </row>
    <row r="25" spans="2:30" x14ac:dyDescent="0.25">
      <c r="B25" s="14">
        <v>2022</v>
      </c>
      <c r="C25">
        <v>220592</v>
      </c>
      <c r="D25" s="14" t="s">
        <v>705</v>
      </c>
      <c r="E25" s="14" t="s">
        <v>360</v>
      </c>
      <c r="F25" s="14" t="s">
        <v>51</v>
      </c>
      <c r="G25" s="14" t="s">
        <v>52</v>
      </c>
      <c r="H25" s="14" t="s">
        <v>297</v>
      </c>
      <c r="I25" s="14" t="s">
        <v>2</v>
      </c>
      <c r="J25" s="14" t="s">
        <v>244</v>
      </c>
      <c r="K25" s="14">
        <v>52198591</v>
      </c>
      <c r="L25" s="14" t="s">
        <v>419</v>
      </c>
      <c r="M25" s="14" t="s">
        <v>54</v>
      </c>
      <c r="N25" t="s">
        <v>46</v>
      </c>
      <c r="O25" s="1">
        <v>44942</v>
      </c>
      <c r="P25" s="14" t="s">
        <v>427</v>
      </c>
      <c r="Q25" s="14" t="s">
        <v>432</v>
      </c>
      <c r="R25" s="1">
        <v>44823</v>
      </c>
      <c r="S25" s="1">
        <v>44824</v>
      </c>
      <c r="T25" s="14">
        <v>116</v>
      </c>
      <c r="U25" s="1">
        <v>44984</v>
      </c>
      <c r="V25" s="14">
        <v>13193067</v>
      </c>
      <c r="W25" s="14">
        <f>$D$5-Contratos[[#This Row],[Fecha de Inicio]]</f>
        <v>133</v>
      </c>
      <c r="X25" s="14">
        <f>ROUND((($D$5-Contratos[[#This Row],[Fecha de Inicio]])/(Contratos[[#This Row],[Fecha Finalizacion Programada]]-Contratos[[#This Row],[Fecha de Inicio]])*100),2)</f>
        <v>83.13</v>
      </c>
      <c r="Y25" s="43">
        <v>11487067</v>
      </c>
      <c r="Z25" s="28">
        <v>1706000</v>
      </c>
      <c r="AA25" s="14">
        <v>1</v>
      </c>
      <c r="AB25" s="28">
        <v>4776800</v>
      </c>
      <c r="AC25" s="28">
        <v>17969867</v>
      </c>
      <c r="AD25" s="14">
        <v>158</v>
      </c>
    </row>
    <row r="26" spans="2:30" x14ac:dyDescent="0.25">
      <c r="B26" s="14">
        <v>2022</v>
      </c>
      <c r="C26">
        <v>220593</v>
      </c>
      <c r="D26" s="14" t="s">
        <v>705</v>
      </c>
      <c r="E26" s="14" t="s">
        <v>360</v>
      </c>
      <c r="F26" s="14" t="s">
        <v>51</v>
      </c>
      <c r="G26" s="14" t="s">
        <v>52</v>
      </c>
      <c r="H26" s="14" t="s">
        <v>297</v>
      </c>
      <c r="I26" s="14" t="s">
        <v>2</v>
      </c>
      <c r="J26" s="14" t="s">
        <v>244</v>
      </c>
      <c r="K26" s="14">
        <v>51933372</v>
      </c>
      <c r="L26" s="14" t="s">
        <v>287</v>
      </c>
      <c r="M26" s="14" t="s">
        <v>54</v>
      </c>
      <c r="N26" t="s">
        <v>46</v>
      </c>
      <c r="O26" s="1">
        <v>44942</v>
      </c>
      <c r="P26" s="14" t="s">
        <v>427</v>
      </c>
      <c r="Q26" s="14" t="s">
        <v>560</v>
      </c>
      <c r="R26" s="1">
        <v>44823</v>
      </c>
      <c r="S26" s="1">
        <v>44824</v>
      </c>
      <c r="T26" s="14">
        <v>116</v>
      </c>
      <c r="U26" s="1">
        <v>44943</v>
      </c>
      <c r="V26" s="14">
        <v>13193067</v>
      </c>
      <c r="W26" s="14">
        <f>Contratos[[#This Row],[Fecha Finalizacion Programada]]-Contratos[[#This Row],[Fecha de Inicio]]</f>
        <v>119</v>
      </c>
      <c r="X26" s="14">
        <f>ROUND(((Contratos[[#This Row],[Fecha Finalizacion Programada]]-Contratos[[#This Row],[Fecha de Inicio]])/(Contratos[[#This Row],[Fecha Finalizacion Programada]]-Contratos[[#This Row],[Fecha de Inicio]])*100),2)</f>
        <v>100</v>
      </c>
      <c r="Y26" s="43">
        <v>11487067</v>
      </c>
      <c r="Z26" s="28">
        <v>1706000</v>
      </c>
      <c r="AA26" s="14">
        <v>1</v>
      </c>
      <c r="AB26" s="28">
        <v>4776800</v>
      </c>
      <c r="AC26" s="28">
        <v>17969867</v>
      </c>
      <c r="AD26" s="14">
        <v>158</v>
      </c>
    </row>
    <row r="27" spans="2:30" x14ac:dyDescent="0.25">
      <c r="B27" s="14">
        <v>2022</v>
      </c>
      <c r="C27">
        <v>220595</v>
      </c>
      <c r="D27" s="14" t="s">
        <v>705</v>
      </c>
      <c r="E27" s="14" t="s">
        <v>360</v>
      </c>
      <c r="F27" s="14" t="s">
        <v>51</v>
      </c>
      <c r="G27" s="14" t="s">
        <v>52</v>
      </c>
      <c r="H27" s="14" t="s">
        <v>297</v>
      </c>
      <c r="I27" s="14" t="s">
        <v>2</v>
      </c>
      <c r="J27" s="14" t="s">
        <v>244</v>
      </c>
      <c r="K27" s="14">
        <v>52738032</v>
      </c>
      <c r="L27" s="14" t="s">
        <v>286</v>
      </c>
      <c r="M27" s="14" t="s">
        <v>54</v>
      </c>
      <c r="N27" t="s">
        <v>46</v>
      </c>
      <c r="O27" s="1">
        <v>44942</v>
      </c>
      <c r="P27" s="14" t="s">
        <v>427</v>
      </c>
      <c r="Q27" s="14" t="s">
        <v>432</v>
      </c>
      <c r="R27" s="1">
        <v>44823</v>
      </c>
      <c r="S27" s="1">
        <v>44824</v>
      </c>
      <c r="T27" s="14">
        <v>116</v>
      </c>
      <c r="U27" s="1">
        <v>44951</v>
      </c>
      <c r="V27" s="14">
        <v>13193067</v>
      </c>
      <c r="W27" s="14">
        <f>Contratos[[#This Row],[Fecha Finalizacion Programada]]-Contratos[[#This Row],[Fecha de Inicio]]</f>
        <v>127</v>
      </c>
      <c r="X27" s="14">
        <f>ROUND(((Contratos[[#This Row],[Fecha Finalizacion Programada]]-Contratos[[#This Row],[Fecha de Inicio]])/(Contratos[[#This Row],[Fecha Finalizacion Programada]]-Contratos[[#This Row],[Fecha de Inicio]])*100),2)</f>
        <v>100</v>
      </c>
      <c r="Y27" s="43">
        <v>11373333</v>
      </c>
      <c r="Z27" s="28">
        <v>1819734</v>
      </c>
      <c r="AA27" s="14">
        <v>1</v>
      </c>
      <c r="AB27" s="28">
        <v>4776800</v>
      </c>
      <c r="AC27" s="28">
        <v>17969867</v>
      </c>
      <c r="AD27" s="14">
        <v>158</v>
      </c>
    </row>
    <row r="28" spans="2:30" x14ac:dyDescent="0.25">
      <c r="B28" s="14">
        <v>2022</v>
      </c>
      <c r="C28">
        <v>220596</v>
      </c>
      <c r="D28" s="14" t="s">
        <v>705</v>
      </c>
      <c r="E28" s="14" t="s">
        <v>360</v>
      </c>
      <c r="F28" s="14" t="s">
        <v>51</v>
      </c>
      <c r="G28" s="14" t="s">
        <v>52</v>
      </c>
      <c r="H28" s="14" t="s">
        <v>297</v>
      </c>
      <c r="I28" s="14" t="s">
        <v>2</v>
      </c>
      <c r="J28" s="14" t="s">
        <v>244</v>
      </c>
      <c r="K28" s="14">
        <v>80815185</v>
      </c>
      <c r="L28" s="14" t="s">
        <v>285</v>
      </c>
      <c r="M28" s="14" t="s">
        <v>54</v>
      </c>
      <c r="N28" t="s">
        <v>46</v>
      </c>
      <c r="O28" s="1">
        <v>44943</v>
      </c>
      <c r="P28" s="14" t="s">
        <v>427</v>
      </c>
      <c r="Q28" s="14" t="s">
        <v>432</v>
      </c>
      <c r="R28" s="1">
        <v>44823</v>
      </c>
      <c r="S28" s="1">
        <v>44825</v>
      </c>
      <c r="T28" s="14">
        <v>116</v>
      </c>
      <c r="U28" s="1">
        <v>44985</v>
      </c>
      <c r="V28" s="14">
        <v>13193067</v>
      </c>
      <c r="W28" s="14">
        <f>$D$5-Contratos[[#This Row],[Fecha de Inicio]]</f>
        <v>132</v>
      </c>
      <c r="X28" s="14">
        <f>ROUND((($D$5-Contratos[[#This Row],[Fecha de Inicio]])/(Contratos[[#This Row],[Fecha Finalizacion Programada]]-Contratos[[#This Row],[Fecha de Inicio]])*100),2)</f>
        <v>82.5</v>
      </c>
      <c r="Y28" s="43">
        <v>11373333</v>
      </c>
      <c r="Z28" s="28">
        <v>1819734</v>
      </c>
      <c r="AA28" s="14">
        <v>1</v>
      </c>
      <c r="AB28" s="28">
        <v>4776800</v>
      </c>
      <c r="AC28" s="28">
        <v>17969867</v>
      </c>
      <c r="AD28" s="14">
        <v>158</v>
      </c>
    </row>
    <row r="29" spans="2:30" x14ac:dyDescent="0.25">
      <c r="B29" s="14">
        <v>2022</v>
      </c>
      <c r="C29">
        <v>220597</v>
      </c>
      <c r="D29" s="14" t="s">
        <v>705</v>
      </c>
      <c r="E29" s="14" t="s">
        <v>360</v>
      </c>
      <c r="F29" s="14" t="s">
        <v>51</v>
      </c>
      <c r="G29" s="14" t="s">
        <v>52</v>
      </c>
      <c r="H29" s="14" t="s">
        <v>297</v>
      </c>
      <c r="I29" s="14" t="s">
        <v>2</v>
      </c>
      <c r="J29" s="14" t="s">
        <v>244</v>
      </c>
      <c r="K29" s="14">
        <v>1067866395</v>
      </c>
      <c r="L29" s="14" t="s">
        <v>284</v>
      </c>
      <c r="M29" s="14" t="s">
        <v>54</v>
      </c>
      <c r="N29" t="s">
        <v>46</v>
      </c>
      <c r="O29" s="1">
        <v>44943</v>
      </c>
      <c r="P29" s="14" t="s">
        <v>427</v>
      </c>
      <c r="Q29" s="14" t="s">
        <v>432</v>
      </c>
      <c r="R29" s="1">
        <v>44823</v>
      </c>
      <c r="S29" s="1">
        <v>44824</v>
      </c>
      <c r="T29" s="14">
        <v>116</v>
      </c>
      <c r="U29" s="1">
        <v>44984</v>
      </c>
      <c r="V29" s="14">
        <v>13193067</v>
      </c>
      <c r="W29" s="14">
        <f>$D$5-Contratos[[#This Row],[Fecha de Inicio]]</f>
        <v>133</v>
      </c>
      <c r="X29" s="14">
        <f>ROUND((($D$5-Contratos[[#This Row],[Fecha de Inicio]])/(Contratos[[#This Row],[Fecha Finalizacion Programada]]-Contratos[[#This Row],[Fecha de Inicio]])*100),2)</f>
        <v>83.13</v>
      </c>
      <c r="Y29" s="43">
        <v>11487067</v>
      </c>
      <c r="Z29" s="28">
        <v>1706000</v>
      </c>
      <c r="AA29" s="14">
        <v>1</v>
      </c>
      <c r="AB29" s="28">
        <v>4776800</v>
      </c>
      <c r="AC29" s="28">
        <v>17969867</v>
      </c>
      <c r="AD29" s="14">
        <v>158</v>
      </c>
    </row>
    <row r="30" spans="2:30" x14ac:dyDescent="0.25">
      <c r="B30" s="14">
        <v>2022</v>
      </c>
      <c r="C30">
        <v>220599</v>
      </c>
      <c r="D30" s="14" t="s">
        <v>705</v>
      </c>
      <c r="E30" s="14" t="s">
        <v>360</v>
      </c>
      <c r="F30" s="14" t="s">
        <v>51</v>
      </c>
      <c r="G30" s="14" t="s">
        <v>52</v>
      </c>
      <c r="H30" s="14" t="s">
        <v>297</v>
      </c>
      <c r="I30" s="14" t="s">
        <v>2</v>
      </c>
      <c r="J30" s="14" t="s">
        <v>244</v>
      </c>
      <c r="K30" s="14">
        <v>80851089</v>
      </c>
      <c r="L30" s="14" t="s">
        <v>289</v>
      </c>
      <c r="M30" s="14" t="s">
        <v>54</v>
      </c>
      <c r="N30" t="s">
        <v>46</v>
      </c>
      <c r="O30" s="1">
        <v>44943</v>
      </c>
      <c r="P30" s="14" t="s">
        <v>427</v>
      </c>
      <c r="Q30" s="14" t="s">
        <v>432</v>
      </c>
      <c r="R30" s="1">
        <v>44823</v>
      </c>
      <c r="S30" s="1">
        <v>44824</v>
      </c>
      <c r="T30" s="14">
        <v>116</v>
      </c>
      <c r="U30" s="1">
        <v>44984</v>
      </c>
      <c r="V30" s="14">
        <v>13193067</v>
      </c>
      <c r="W30" s="14">
        <f>$D$5-Contratos[[#This Row],[Fecha de Inicio]]</f>
        <v>133</v>
      </c>
      <c r="X30" s="14">
        <f>ROUND((($D$5-Contratos[[#This Row],[Fecha de Inicio]])/(Contratos[[#This Row],[Fecha Finalizacion Programada]]-Contratos[[#This Row],[Fecha de Inicio]])*100),2)</f>
        <v>83.13</v>
      </c>
      <c r="Y30" s="43">
        <v>11487067</v>
      </c>
      <c r="Z30" s="28">
        <v>1706000</v>
      </c>
      <c r="AA30" s="14">
        <v>1</v>
      </c>
      <c r="AB30" s="28">
        <v>4776800</v>
      </c>
      <c r="AC30" s="28">
        <v>17969867</v>
      </c>
      <c r="AD30" s="14">
        <v>158</v>
      </c>
    </row>
    <row r="31" spans="2:30" x14ac:dyDescent="0.25">
      <c r="B31" s="14">
        <v>2022</v>
      </c>
      <c r="C31">
        <v>220627</v>
      </c>
      <c r="D31" s="14" t="s">
        <v>705</v>
      </c>
      <c r="E31" s="14" t="s">
        <v>360</v>
      </c>
      <c r="F31" s="14" t="s">
        <v>51</v>
      </c>
      <c r="G31" s="14" t="s">
        <v>52</v>
      </c>
      <c r="H31" s="14" t="s">
        <v>297</v>
      </c>
      <c r="I31" s="14" t="s">
        <v>2</v>
      </c>
      <c r="J31" s="14" t="s">
        <v>244</v>
      </c>
      <c r="K31" s="14">
        <v>1018464848</v>
      </c>
      <c r="L31" s="14" t="s">
        <v>283</v>
      </c>
      <c r="M31" s="14" t="s">
        <v>54</v>
      </c>
      <c r="N31" t="s">
        <v>46</v>
      </c>
      <c r="O31" s="1">
        <v>44943</v>
      </c>
      <c r="P31" s="14" t="s">
        <v>427</v>
      </c>
      <c r="Q31" s="14" t="s">
        <v>432</v>
      </c>
      <c r="R31" s="1">
        <v>44830</v>
      </c>
      <c r="S31" s="1">
        <v>44835</v>
      </c>
      <c r="T31" s="14">
        <v>116</v>
      </c>
      <c r="U31" s="1">
        <v>44985</v>
      </c>
      <c r="V31" s="14">
        <v>13193067</v>
      </c>
      <c r="W31" s="14">
        <f>$D$5-Contratos[[#This Row],[Fecha de Inicio]]</f>
        <v>122</v>
      </c>
      <c r="X31" s="14">
        <f>ROUND((($D$5-Contratos[[#This Row],[Fecha de Inicio]])/(Contratos[[#This Row],[Fecha Finalizacion Programada]]-Contratos[[#This Row],[Fecha de Inicio]])*100),2)</f>
        <v>81.33</v>
      </c>
      <c r="Y31" s="43">
        <v>10236000</v>
      </c>
      <c r="Z31" s="28">
        <v>2957067</v>
      </c>
      <c r="AA31" s="14">
        <v>1</v>
      </c>
      <c r="AB31" s="28">
        <v>3639467</v>
      </c>
      <c r="AC31" s="28">
        <v>16832534</v>
      </c>
      <c r="AD31" s="14">
        <v>148</v>
      </c>
    </row>
    <row r="32" spans="2:30" x14ac:dyDescent="0.25">
      <c r="B32" s="14">
        <v>2022</v>
      </c>
      <c r="C32">
        <v>220681</v>
      </c>
      <c r="D32" s="14" t="s">
        <v>705</v>
      </c>
      <c r="E32" s="14" t="s">
        <v>388</v>
      </c>
      <c r="F32" s="14" t="s">
        <v>51</v>
      </c>
      <c r="G32" s="14" t="s">
        <v>55</v>
      </c>
      <c r="H32" s="14" t="s">
        <v>297</v>
      </c>
      <c r="I32" s="14" t="s">
        <v>2</v>
      </c>
      <c r="J32" s="14" t="s">
        <v>377</v>
      </c>
      <c r="K32" s="14">
        <v>52426794</v>
      </c>
      <c r="L32" s="14" t="s">
        <v>273</v>
      </c>
      <c r="M32" s="14" t="s">
        <v>54</v>
      </c>
      <c r="N32" t="s">
        <v>46</v>
      </c>
      <c r="O32" s="1">
        <v>44943</v>
      </c>
      <c r="P32" s="14" t="s">
        <v>427</v>
      </c>
      <c r="Q32" s="14" t="s">
        <v>560</v>
      </c>
      <c r="R32" s="1">
        <v>44846</v>
      </c>
      <c r="S32" s="1">
        <v>44854</v>
      </c>
      <c r="T32" s="14">
        <v>101</v>
      </c>
      <c r="U32" s="1">
        <v>44957</v>
      </c>
      <c r="V32" s="14">
        <v>6979100</v>
      </c>
      <c r="W32" s="14">
        <f>Contratos[[#This Row],[Fecha Finalizacion Programada]]-Contratos[[#This Row],[Fecha de Inicio]]</f>
        <v>103</v>
      </c>
      <c r="X32" s="14">
        <f>ROUND(((Contratos[[#This Row],[Fecha Finalizacion Programada]]-Contratos[[#This Row],[Fecha de Inicio]])/(Contratos[[#This Row],[Fecha Finalizacion Programada]]-Contratos[[#This Row],[Fecha de Inicio]])*100),2)</f>
        <v>100</v>
      </c>
      <c r="Y32" s="43">
        <v>4906100</v>
      </c>
      <c r="Z32" s="28">
        <v>2073000</v>
      </c>
      <c r="AA32" s="14">
        <v>0</v>
      </c>
      <c r="AB32" s="28">
        <v>0</v>
      </c>
      <c r="AC32" s="28">
        <v>6979100</v>
      </c>
      <c r="AD32" s="14">
        <v>101</v>
      </c>
    </row>
    <row r="33" spans="2:30" x14ac:dyDescent="0.25">
      <c r="B33" s="14">
        <v>2022</v>
      </c>
      <c r="C33">
        <v>220682</v>
      </c>
      <c r="D33" s="14" t="s">
        <v>705</v>
      </c>
      <c r="E33" s="14" t="s">
        <v>388</v>
      </c>
      <c r="F33" s="14" t="s">
        <v>51</v>
      </c>
      <c r="G33" s="14" t="s">
        <v>55</v>
      </c>
      <c r="H33" s="14" t="s">
        <v>297</v>
      </c>
      <c r="I33" s="14" t="s">
        <v>2</v>
      </c>
      <c r="J33" s="14" t="s">
        <v>377</v>
      </c>
      <c r="K33" s="14">
        <v>1014229318</v>
      </c>
      <c r="L33" s="14" t="s">
        <v>272</v>
      </c>
      <c r="M33" s="14" t="s">
        <v>54</v>
      </c>
      <c r="N33" t="s">
        <v>46</v>
      </c>
      <c r="O33" s="1">
        <v>44943</v>
      </c>
      <c r="P33" s="14" t="s">
        <v>427</v>
      </c>
      <c r="Q33" s="14" t="s">
        <v>432</v>
      </c>
      <c r="R33" s="1">
        <v>44847</v>
      </c>
      <c r="S33" s="1">
        <v>44854</v>
      </c>
      <c r="T33" s="14">
        <v>101</v>
      </c>
      <c r="U33" s="1">
        <v>44957</v>
      </c>
      <c r="V33" s="14">
        <v>6979100</v>
      </c>
      <c r="W33" s="14">
        <f>Contratos[[#This Row],[Fecha Finalizacion Programada]]-Contratos[[#This Row],[Fecha de Inicio]]</f>
        <v>103</v>
      </c>
      <c r="X33" s="14">
        <f>ROUND(((Contratos[[#This Row],[Fecha Finalizacion Programada]]-Contratos[[#This Row],[Fecha de Inicio]])/(Contratos[[#This Row],[Fecha Finalizacion Programada]]-Contratos[[#This Row],[Fecha de Inicio]])*100),2)</f>
        <v>100</v>
      </c>
      <c r="Y33" s="43">
        <v>4906100</v>
      </c>
      <c r="Z33" s="28">
        <v>2073000</v>
      </c>
      <c r="AA33" s="14">
        <v>0</v>
      </c>
      <c r="AB33" s="28">
        <v>0</v>
      </c>
      <c r="AC33" s="28">
        <v>6979100</v>
      </c>
      <c r="AD33" s="14">
        <v>101</v>
      </c>
    </row>
    <row r="34" spans="2:30" x14ac:dyDescent="0.25">
      <c r="B34" s="14">
        <v>2022</v>
      </c>
      <c r="C34">
        <v>220683</v>
      </c>
      <c r="D34" s="14" t="s">
        <v>705</v>
      </c>
      <c r="E34" s="14" t="s">
        <v>388</v>
      </c>
      <c r="F34" s="14" t="s">
        <v>51</v>
      </c>
      <c r="G34" s="14" t="s">
        <v>55</v>
      </c>
      <c r="H34" s="14" t="s">
        <v>297</v>
      </c>
      <c r="I34" s="14" t="s">
        <v>2</v>
      </c>
      <c r="J34" s="14" t="s">
        <v>377</v>
      </c>
      <c r="K34" s="14">
        <v>1014254420</v>
      </c>
      <c r="L34" s="14" t="s">
        <v>271</v>
      </c>
      <c r="M34" s="14" t="s">
        <v>54</v>
      </c>
      <c r="N34" t="s">
        <v>46</v>
      </c>
      <c r="O34" s="1">
        <v>44943</v>
      </c>
      <c r="P34" s="14" t="s">
        <v>427</v>
      </c>
      <c r="Q34" s="14" t="s">
        <v>432</v>
      </c>
      <c r="R34" s="1">
        <v>44847</v>
      </c>
      <c r="S34" s="1">
        <v>44854</v>
      </c>
      <c r="T34" s="14">
        <v>101</v>
      </c>
      <c r="U34" s="1">
        <v>44957</v>
      </c>
      <c r="V34" s="14">
        <v>6979100</v>
      </c>
      <c r="W34" s="14">
        <f>Contratos[[#This Row],[Fecha Finalizacion Programada]]-Contratos[[#This Row],[Fecha de Inicio]]</f>
        <v>103</v>
      </c>
      <c r="X34" s="14">
        <f>ROUND(((Contratos[[#This Row],[Fecha Finalizacion Programada]]-Contratos[[#This Row],[Fecha de Inicio]])/(Contratos[[#This Row],[Fecha Finalizacion Programada]]-Contratos[[#This Row],[Fecha de Inicio]])*100),2)</f>
        <v>100</v>
      </c>
      <c r="Y34" s="43">
        <v>4906100</v>
      </c>
      <c r="Z34" s="28">
        <v>2073000</v>
      </c>
      <c r="AA34" s="14">
        <v>0</v>
      </c>
      <c r="AB34" s="28">
        <v>0</v>
      </c>
      <c r="AC34" s="28">
        <v>6979100</v>
      </c>
      <c r="AD34" s="14">
        <v>101</v>
      </c>
    </row>
    <row r="35" spans="2:30" x14ac:dyDescent="0.25">
      <c r="B35" s="14">
        <v>2022</v>
      </c>
      <c r="C35">
        <v>220684</v>
      </c>
      <c r="D35" s="14" t="s">
        <v>705</v>
      </c>
      <c r="E35" s="14" t="s">
        <v>388</v>
      </c>
      <c r="F35" s="14" t="s">
        <v>51</v>
      </c>
      <c r="G35" s="14" t="s">
        <v>55</v>
      </c>
      <c r="H35" s="14" t="s">
        <v>297</v>
      </c>
      <c r="I35" s="14" t="s">
        <v>2</v>
      </c>
      <c r="J35" s="14" t="s">
        <v>377</v>
      </c>
      <c r="K35" s="14">
        <v>52049579</v>
      </c>
      <c r="L35" s="14" t="s">
        <v>126</v>
      </c>
      <c r="M35" s="14" t="s">
        <v>54</v>
      </c>
      <c r="N35" t="s">
        <v>46</v>
      </c>
      <c r="O35" s="1">
        <v>44943</v>
      </c>
      <c r="P35" s="14" t="s">
        <v>427</v>
      </c>
      <c r="Q35" s="14" t="s">
        <v>432</v>
      </c>
      <c r="R35" s="1">
        <v>44847</v>
      </c>
      <c r="S35" s="1">
        <v>44854</v>
      </c>
      <c r="T35" s="14">
        <v>101</v>
      </c>
      <c r="U35" s="1">
        <v>44957</v>
      </c>
      <c r="V35" s="14">
        <v>6979100</v>
      </c>
      <c r="W35" s="14">
        <f>Contratos[[#This Row],[Fecha Finalizacion Programada]]-Contratos[[#This Row],[Fecha de Inicio]]</f>
        <v>103</v>
      </c>
      <c r="X35" s="14">
        <f>ROUND(((Contratos[[#This Row],[Fecha Finalizacion Programada]]-Contratos[[#This Row],[Fecha de Inicio]])/(Contratos[[#This Row],[Fecha Finalizacion Programada]]-Contratos[[#This Row],[Fecha de Inicio]])*100),2)</f>
        <v>100</v>
      </c>
      <c r="Y35" s="43">
        <v>4906100</v>
      </c>
      <c r="Z35" s="28">
        <v>2073000</v>
      </c>
      <c r="AA35" s="14">
        <v>0</v>
      </c>
      <c r="AB35" s="28">
        <v>0</v>
      </c>
      <c r="AC35" s="28">
        <v>6979100</v>
      </c>
      <c r="AD35" s="14">
        <v>101</v>
      </c>
    </row>
    <row r="36" spans="2:30" x14ac:dyDescent="0.25">
      <c r="B36" s="14">
        <v>2022</v>
      </c>
      <c r="C36">
        <v>220685</v>
      </c>
      <c r="D36" s="14" t="s">
        <v>705</v>
      </c>
      <c r="E36" s="14" t="s">
        <v>388</v>
      </c>
      <c r="F36" s="14" t="s">
        <v>51</v>
      </c>
      <c r="G36" s="14" t="s">
        <v>55</v>
      </c>
      <c r="H36" s="14" t="s">
        <v>297</v>
      </c>
      <c r="I36" s="14" t="s">
        <v>2</v>
      </c>
      <c r="J36" s="14" t="s">
        <v>377</v>
      </c>
      <c r="K36" s="14">
        <v>52744076</v>
      </c>
      <c r="L36" s="14" t="s">
        <v>270</v>
      </c>
      <c r="M36" s="14" t="s">
        <v>54</v>
      </c>
      <c r="N36" t="s">
        <v>46</v>
      </c>
      <c r="O36" s="1">
        <v>44943</v>
      </c>
      <c r="P36" s="14" t="s">
        <v>427</v>
      </c>
      <c r="Q36" s="14" t="s">
        <v>432</v>
      </c>
      <c r="R36" s="1">
        <v>44847</v>
      </c>
      <c r="S36" s="1">
        <v>44854</v>
      </c>
      <c r="T36" s="14">
        <v>101</v>
      </c>
      <c r="U36" s="1">
        <v>44957</v>
      </c>
      <c r="V36" s="14">
        <v>6979100</v>
      </c>
      <c r="W36" s="14">
        <f>Contratos[[#This Row],[Fecha Finalizacion Programada]]-Contratos[[#This Row],[Fecha de Inicio]]</f>
        <v>103</v>
      </c>
      <c r="X36" s="14">
        <f>ROUND(((Contratos[[#This Row],[Fecha Finalizacion Programada]]-Contratos[[#This Row],[Fecha de Inicio]])/(Contratos[[#This Row],[Fecha Finalizacion Programada]]-Contratos[[#This Row],[Fecha de Inicio]])*100),2)</f>
        <v>100</v>
      </c>
      <c r="Y36" s="43">
        <v>4906100</v>
      </c>
      <c r="Z36" s="28">
        <v>2073000</v>
      </c>
      <c r="AA36" s="14">
        <v>0</v>
      </c>
      <c r="AB36" s="28">
        <v>0</v>
      </c>
      <c r="AC36" s="28">
        <v>6979100</v>
      </c>
      <c r="AD36" s="14">
        <v>101</v>
      </c>
    </row>
    <row r="37" spans="2:30" x14ac:dyDescent="0.25">
      <c r="B37" s="14">
        <v>2022</v>
      </c>
      <c r="C37">
        <v>220686</v>
      </c>
      <c r="D37" s="14" t="s">
        <v>705</v>
      </c>
      <c r="E37" s="14" t="s">
        <v>388</v>
      </c>
      <c r="F37" s="14" t="s">
        <v>51</v>
      </c>
      <c r="G37" s="14" t="s">
        <v>55</v>
      </c>
      <c r="H37" s="14" t="s">
        <v>297</v>
      </c>
      <c r="I37" s="14" t="s">
        <v>2</v>
      </c>
      <c r="J37" s="14" t="s">
        <v>377</v>
      </c>
      <c r="K37" s="14">
        <v>53016599</v>
      </c>
      <c r="L37" s="14" t="s">
        <v>127</v>
      </c>
      <c r="M37" s="14" t="s">
        <v>54</v>
      </c>
      <c r="N37" t="s">
        <v>46</v>
      </c>
      <c r="O37" s="1">
        <v>44943</v>
      </c>
      <c r="P37" s="14" t="s">
        <v>427</v>
      </c>
      <c r="Q37" s="14" t="s">
        <v>432</v>
      </c>
      <c r="R37" s="1">
        <v>44847</v>
      </c>
      <c r="S37" s="1">
        <v>44855</v>
      </c>
      <c r="T37" s="14">
        <v>101</v>
      </c>
      <c r="U37" s="1">
        <v>44958</v>
      </c>
      <c r="V37" s="14">
        <v>6979100</v>
      </c>
      <c r="W37" s="14">
        <f>$D$5-Contratos[[#This Row],[Fecha de Inicio]]</f>
        <v>102</v>
      </c>
      <c r="X37" s="14">
        <f>ROUND((($D$5-Contratos[[#This Row],[Fecha de Inicio]])/(Contratos[[#This Row],[Fecha Finalizacion Programada]]-Contratos[[#This Row],[Fecha de Inicio]])*100),2)</f>
        <v>99.03</v>
      </c>
      <c r="Y37" s="43">
        <v>4837000</v>
      </c>
      <c r="Z37" s="28">
        <v>2142100</v>
      </c>
      <c r="AA37" s="14">
        <v>0</v>
      </c>
      <c r="AB37" s="28">
        <v>0</v>
      </c>
      <c r="AC37" s="28">
        <v>6979100</v>
      </c>
      <c r="AD37" s="14">
        <v>101</v>
      </c>
    </row>
    <row r="38" spans="2:30" x14ac:dyDescent="0.25">
      <c r="B38" s="14">
        <v>2022</v>
      </c>
      <c r="C38">
        <v>220687</v>
      </c>
      <c r="D38" s="14" t="s">
        <v>705</v>
      </c>
      <c r="E38" s="14" t="s">
        <v>388</v>
      </c>
      <c r="F38" s="14" t="s">
        <v>51</v>
      </c>
      <c r="G38" s="14" t="s">
        <v>55</v>
      </c>
      <c r="H38" s="14" t="s">
        <v>297</v>
      </c>
      <c r="I38" s="14" t="s">
        <v>2</v>
      </c>
      <c r="J38" s="14" t="s">
        <v>377</v>
      </c>
      <c r="K38" s="14">
        <v>1065005874</v>
      </c>
      <c r="L38" s="14" t="s">
        <v>269</v>
      </c>
      <c r="M38" s="14" t="s">
        <v>54</v>
      </c>
      <c r="N38" t="s">
        <v>46</v>
      </c>
      <c r="O38" s="1">
        <v>44943</v>
      </c>
      <c r="P38" s="14" t="s">
        <v>427</v>
      </c>
      <c r="Q38" s="14" t="s">
        <v>432</v>
      </c>
      <c r="R38" s="1">
        <v>44847</v>
      </c>
      <c r="S38" s="1">
        <v>44854</v>
      </c>
      <c r="T38" s="14">
        <v>101</v>
      </c>
      <c r="U38" s="1">
        <v>44957</v>
      </c>
      <c r="V38" s="14">
        <v>6979100</v>
      </c>
      <c r="W38" s="14">
        <f>Contratos[[#This Row],[Fecha Finalizacion Programada]]-Contratos[[#This Row],[Fecha de Inicio]]</f>
        <v>103</v>
      </c>
      <c r="X38" s="14">
        <f>ROUND(((Contratos[[#This Row],[Fecha Finalizacion Programada]]-Contratos[[#This Row],[Fecha de Inicio]])/(Contratos[[#This Row],[Fecha Finalizacion Programada]]-Contratos[[#This Row],[Fecha de Inicio]])*100),2)</f>
        <v>100</v>
      </c>
      <c r="Y38" s="43">
        <v>4906100</v>
      </c>
      <c r="Z38" s="28">
        <v>2073000</v>
      </c>
      <c r="AA38" s="14">
        <v>0</v>
      </c>
      <c r="AB38" s="28">
        <v>0</v>
      </c>
      <c r="AC38" s="28">
        <v>6979100</v>
      </c>
      <c r="AD38" s="14">
        <v>101</v>
      </c>
    </row>
    <row r="39" spans="2:30" x14ac:dyDescent="0.25">
      <c r="B39" s="14">
        <v>2022</v>
      </c>
      <c r="C39">
        <v>220688</v>
      </c>
      <c r="D39" s="14" t="s">
        <v>705</v>
      </c>
      <c r="E39" s="14" t="s">
        <v>388</v>
      </c>
      <c r="F39" s="14" t="s">
        <v>51</v>
      </c>
      <c r="G39" s="14" t="s">
        <v>55</v>
      </c>
      <c r="H39" s="14" t="s">
        <v>297</v>
      </c>
      <c r="I39" s="14" t="s">
        <v>2</v>
      </c>
      <c r="J39" s="14" t="s">
        <v>377</v>
      </c>
      <c r="K39" s="14">
        <v>1058845140</v>
      </c>
      <c r="L39" s="14" t="s">
        <v>134</v>
      </c>
      <c r="M39" s="14" t="s">
        <v>54</v>
      </c>
      <c r="N39" t="s">
        <v>46</v>
      </c>
      <c r="O39" s="1">
        <v>44943</v>
      </c>
      <c r="P39" s="14" t="s">
        <v>427</v>
      </c>
      <c r="Q39" s="14" t="s">
        <v>432</v>
      </c>
      <c r="R39" s="1">
        <v>44847</v>
      </c>
      <c r="S39" s="1">
        <v>44854</v>
      </c>
      <c r="T39" s="14">
        <v>101</v>
      </c>
      <c r="U39" s="1">
        <v>44957</v>
      </c>
      <c r="V39" s="14">
        <v>6979100</v>
      </c>
      <c r="W39" s="14">
        <f>Contratos[[#This Row],[Fecha Finalizacion Programada]]-Contratos[[#This Row],[Fecha de Inicio]]</f>
        <v>103</v>
      </c>
      <c r="X39" s="14">
        <f>ROUND(((Contratos[[#This Row],[Fecha Finalizacion Programada]]-Contratos[[#This Row],[Fecha de Inicio]])/(Contratos[[#This Row],[Fecha Finalizacion Programada]]-Contratos[[#This Row],[Fecha de Inicio]])*100),2)</f>
        <v>100</v>
      </c>
      <c r="Y39" s="43">
        <v>4906100</v>
      </c>
      <c r="Z39" s="28">
        <v>2073000</v>
      </c>
      <c r="AA39" s="14">
        <v>0</v>
      </c>
      <c r="AB39" s="28">
        <v>0</v>
      </c>
      <c r="AC39" s="28">
        <v>6979100</v>
      </c>
      <c r="AD39" s="14">
        <v>101</v>
      </c>
    </row>
    <row r="40" spans="2:30" x14ac:dyDescent="0.25">
      <c r="B40" s="14">
        <v>2022</v>
      </c>
      <c r="C40">
        <v>220689</v>
      </c>
      <c r="D40" s="14" t="s">
        <v>705</v>
      </c>
      <c r="E40" s="14" t="s">
        <v>388</v>
      </c>
      <c r="F40" s="14" t="s">
        <v>51</v>
      </c>
      <c r="G40" s="14" t="s">
        <v>55</v>
      </c>
      <c r="H40" s="14" t="s">
        <v>297</v>
      </c>
      <c r="I40" s="14" t="s">
        <v>2</v>
      </c>
      <c r="J40" s="14" t="s">
        <v>377</v>
      </c>
      <c r="K40" s="14">
        <v>52501527</v>
      </c>
      <c r="L40" s="14" t="s">
        <v>268</v>
      </c>
      <c r="M40" s="14" t="s">
        <v>54</v>
      </c>
      <c r="N40" t="s">
        <v>46</v>
      </c>
      <c r="O40" s="1">
        <v>44943</v>
      </c>
      <c r="P40" s="14" t="s">
        <v>427</v>
      </c>
      <c r="Q40" s="14" t="s">
        <v>432</v>
      </c>
      <c r="R40" s="1">
        <v>44846</v>
      </c>
      <c r="S40" s="1">
        <v>44854</v>
      </c>
      <c r="T40" s="14">
        <v>101</v>
      </c>
      <c r="U40" s="1">
        <v>44957</v>
      </c>
      <c r="V40" s="14">
        <v>6979100</v>
      </c>
      <c r="W40" s="14">
        <f>Contratos[[#This Row],[Fecha Finalizacion Programada]]-Contratos[[#This Row],[Fecha de Inicio]]</f>
        <v>103</v>
      </c>
      <c r="X40" s="14">
        <f>ROUND(((Contratos[[#This Row],[Fecha Finalizacion Programada]]-Contratos[[#This Row],[Fecha de Inicio]])/(Contratos[[#This Row],[Fecha Finalizacion Programada]]-Contratos[[#This Row],[Fecha de Inicio]])*100),2)</f>
        <v>100</v>
      </c>
      <c r="Y40" s="43">
        <v>4906100</v>
      </c>
      <c r="Z40" s="28">
        <v>2073000</v>
      </c>
      <c r="AA40" s="14">
        <v>0</v>
      </c>
      <c r="AB40" s="28">
        <v>0</v>
      </c>
      <c r="AC40" s="28">
        <v>6979100</v>
      </c>
      <c r="AD40" s="14">
        <v>101</v>
      </c>
    </row>
    <row r="41" spans="2:30" x14ac:dyDescent="0.25">
      <c r="B41" s="14">
        <v>2022</v>
      </c>
      <c r="C41">
        <v>220690</v>
      </c>
      <c r="D41" s="14" t="s">
        <v>705</v>
      </c>
      <c r="E41" s="14" t="s">
        <v>388</v>
      </c>
      <c r="F41" s="14" t="s">
        <v>51</v>
      </c>
      <c r="G41" s="14" t="s">
        <v>55</v>
      </c>
      <c r="H41" s="14" t="s">
        <v>297</v>
      </c>
      <c r="I41" s="14" t="s">
        <v>2</v>
      </c>
      <c r="J41" s="14" t="s">
        <v>378</v>
      </c>
      <c r="K41" s="14">
        <v>1019140760</v>
      </c>
      <c r="L41" s="14" t="s">
        <v>266</v>
      </c>
      <c r="M41" s="14" t="s">
        <v>54</v>
      </c>
      <c r="N41" t="s">
        <v>46</v>
      </c>
      <c r="O41" s="1">
        <v>44943</v>
      </c>
      <c r="P41" s="14" t="s">
        <v>427</v>
      </c>
      <c r="Q41" s="14" t="s">
        <v>432</v>
      </c>
      <c r="R41" s="1">
        <v>44846</v>
      </c>
      <c r="S41" s="1">
        <v>44854</v>
      </c>
      <c r="T41" s="14">
        <v>101</v>
      </c>
      <c r="U41" s="1">
        <v>44957</v>
      </c>
      <c r="V41" s="14">
        <v>6979100</v>
      </c>
      <c r="W41" s="14">
        <f>Contratos[[#This Row],[Fecha Finalizacion Programada]]-Contratos[[#This Row],[Fecha de Inicio]]</f>
        <v>103</v>
      </c>
      <c r="X41" s="14">
        <f>ROUND(((Contratos[[#This Row],[Fecha Finalizacion Programada]]-Contratos[[#This Row],[Fecha de Inicio]])/(Contratos[[#This Row],[Fecha Finalizacion Programada]]-Contratos[[#This Row],[Fecha de Inicio]])*100),2)</f>
        <v>100</v>
      </c>
      <c r="Y41" s="43">
        <v>4906100</v>
      </c>
      <c r="Z41" s="28">
        <v>2073000</v>
      </c>
      <c r="AA41" s="14">
        <v>0</v>
      </c>
      <c r="AB41" s="28">
        <v>0</v>
      </c>
      <c r="AC41" s="28">
        <v>6979100</v>
      </c>
      <c r="AD41" s="14">
        <v>101</v>
      </c>
    </row>
    <row r="42" spans="2:30" x14ac:dyDescent="0.25">
      <c r="B42" s="14">
        <v>2022</v>
      </c>
      <c r="C42">
        <v>220691</v>
      </c>
      <c r="D42" s="14" t="s">
        <v>705</v>
      </c>
      <c r="E42" s="14" t="s">
        <v>388</v>
      </c>
      <c r="F42" s="14" t="s">
        <v>51</v>
      </c>
      <c r="G42" s="14" t="s">
        <v>55</v>
      </c>
      <c r="H42" s="14" t="s">
        <v>297</v>
      </c>
      <c r="I42" s="14" t="s">
        <v>2</v>
      </c>
      <c r="J42" s="14" t="s">
        <v>378</v>
      </c>
      <c r="K42" s="14">
        <v>52353398</v>
      </c>
      <c r="L42" s="14" t="s">
        <v>265</v>
      </c>
      <c r="M42" s="14" t="s">
        <v>54</v>
      </c>
      <c r="N42" t="s">
        <v>46</v>
      </c>
      <c r="O42" s="1">
        <v>44943</v>
      </c>
      <c r="P42" s="14" t="s">
        <v>427</v>
      </c>
      <c r="Q42" s="14" t="s">
        <v>432</v>
      </c>
      <c r="R42" s="1">
        <v>44846</v>
      </c>
      <c r="S42" s="1">
        <v>44855</v>
      </c>
      <c r="T42" s="14">
        <v>101</v>
      </c>
      <c r="U42" s="1">
        <v>44958</v>
      </c>
      <c r="V42" s="14">
        <v>6979100</v>
      </c>
      <c r="W42" s="14">
        <f>$D$5-Contratos[[#This Row],[Fecha de Inicio]]</f>
        <v>102</v>
      </c>
      <c r="X42" s="14">
        <f>ROUND((($D$5-Contratos[[#This Row],[Fecha de Inicio]])/(Contratos[[#This Row],[Fecha Finalizacion Programada]]-Contratos[[#This Row],[Fecha de Inicio]])*100),2)</f>
        <v>99.03</v>
      </c>
      <c r="Y42" s="43">
        <v>4837000</v>
      </c>
      <c r="Z42" s="28">
        <v>2142100</v>
      </c>
      <c r="AA42" s="14">
        <v>0</v>
      </c>
      <c r="AB42" s="28">
        <v>0</v>
      </c>
      <c r="AC42" s="28">
        <v>6979100</v>
      </c>
      <c r="AD42" s="14">
        <v>101</v>
      </c>
    </row>
    <row r="43" spans="2:30" x14ac:dyDescent="0.25">
      <c r="B43" s="14">
        <v>2022</v>
      </c>
      <c r="C43">
        <v>220692</v>
      </c>
      <c r="D43" s="14" t="s">
        <v>705</v>
      </c>
      <c r="E43" s="14" t="s">
        <v>388</v>
      </c>
      <c r="F43" s="14" t="s">
        <v>51</v>
      </c>
      <c r="G43" s="14" t="s">
        <v>55</v>
      </c>
      <c r="H43" s="14" t="s">
        <v>297</v>
      </c>
      <c r="I43" s="14" t="s">
        <v>2</v>
      </c>
      <c r="J43" s="14" t="s">
        <v>378</v>
      </c>
      <c r="K43" s="14">
        <v>1013679859</v>
      </c>
      <c r="L43" s="14" t="s">
        <v>264</v>
      </c>
      <c r="M43" s="14" t="s">
        <v>54</v>
      </c>
      <c r="N43" t="s">
        <v>46</v>
      </c>
      <c r="O43" s="1">
        <v>44943</v>
      </c>
      <c r="P43" s="14" t="s">
        <v>427</v>
      </c>
      <c r="Q43" s="14" t="s">
        <v>432</v>
      </c>
      <c r="R43" s="1">
        <v>44847</v>
      </c>
      <c r="S43" s="1">
        <v>44854</v>
      </c>
      <c r="T43" s="14">
        <v>101</v>
      </c>
      <c r="U43" s="1">
        <v>44957</v>
      </c>
      <c r="V43" s="14">
        <v>6979100</v>
      </c>
      <c r="W43" s="14">
        <f>Contratos[[#This Row],[Fecha Finalizacion Programada]]-Contratos[[#This Row],[Fecha de Inicio]]</f>
        <v>103</v>
      </c>
      <c r="X43" s="14">
        <f>ROUND(((Contratos[[#This Row],[Fecha Finalizacion Programada]]-Contratos[[#This Row],[Fecha de Inicio]])/(Contratos[[#This Row],[Fecha Finalizacion Programada]]-Contratos[[#This Row],[Fecha de Inicio]])*100),2)</f>
        <v>100</v>
      </c>
      <c r="Y43" s="43">
        <v>4906100</v>
      </c>
      <c r="Z43" s="28">
        <v>2073000</v>
      </c>
      <c r="AA43" s="14">
        <v>0</v>
      </c>
      <c r="AB43" s="28">
        <v>0</v>
      </c>
      <c r="AC43" s="28">
        <v>6979100</v>
      </c>
      <c r="AD43" s="14">
        <v>101</v>
      </c>
    </row>
    <row r="44" spans="2:30" x14ac:dyDescent="0.25">
      <c r="B44" s="14">
        <v>2022</v>
      </c>
      <c r="C44">
        <v>220693</v>
      </c>
      <c r="D44" s="14" t="s">
        <v>705</v>
      </c>
      <c r="E44" s="14" t="s">
        <v>388</v>
      </c>
      <c r="F44" s="14" t="s">
        <v>51</v>
      </c>
      <c r="G44" s="14" t="s">
        <v>55</v>
      </c>
      <c r="H44" s="14" t="s">
        <v>297</v>
      </c>
      <c r="I44" s="14" t="s">
        <v>2</v>
      </c>
      <c r="J44" s="14" t="s">
        <v>378</v>
      </c>
      <c r="K44" s="14">
        <v>1022412122</v>
      </c>
      <c r="L44" s="14" t="s">
        <v>262</v>
      </c>
      <c r="M44" s="14" t="s">
        <v>54</v>
      </c>
      <c r="N44" t="s">
        <v>46</v>
      </c>
      <c r="O44" s="1">
        <v>44943</v>
      </c>
      <c r="P44" s="14" t="s">
        <v>427</v>
      </c>
      <c r="Q44" s="14" t="s">
        <v>432</v>
      </c>
      <c r="R44" s="1">
        <v>44846</v>
      </c>
      <c r="S44" s="1">
        <v>44854</v>
      </c>
      <c r="T44" s="14">
        <v>101</v>
      </c>
      <c r="U44" s="1">
        <v>44957</v>
      </c>
      <c r="V44" s="14">
        <v>6979100</v>
      </c>
      <c r="W44" s="14">
        <f>Contratos[[#This Row],[Fecha Finalizacion Programada]]-Contratos[[#This Row],[Fecha de Inicio]]</f>
        <v>103</v>
      </c>
      <c r="X44" s="14">
        <f>ROUND(((Contratos[[#This Row],[Fecha Finalizacion Programada]]-Contratos[[#This Row],[Fecha de Inicio]])/(Contratos[[#This Row],[Fecha Finalizacion Programada]]-Contratos[[#This Row],[Fecha de Inicio]])*100),2)</f>
        <v>100</v>
      </c>
      <c r="Y44" s="43">
        <v>4906100</v>
      </c>
      <c r="Z44" s="28">
        <v>2073000</v>
      </c>
      <c r="AA44" s="14">
        <v>0</v>
      </c>
      <c r="AB44" s="28">
        <v>0</v>
      </c>
      <c r="AC44" s="28">
        <v>6979100</v>
      </c>
      <c r="AD44" s="14">
        <v>101</v>
      </c>
    </row>
    <row r="45" spans="2:30" x14ac:dyDescent="0.25">
      <c r="B45" s="14">
        <v>2022</v>
      </c>
      <c r="C45">
        <v>220695</v>
      </c>
      <c r="D45" s="14" t="s">
        <v>705</v>
      </c>
      <c r="E45" s="14" t="s">
        <v>388</v>
      </c>
      <c r="F45" s="14" t="s">
        <v>51</v>
      </c>
      <c r="G45" s="14" t="s">
        <v>55</v>
      </c>
      <c r="H45" s="14" t="s">
        <v>297</v>
      </c>
      <c r="I45" s="14" t="s">
        <v>2</v>
      </c>
      <c r="J45" s="14" t="s">
        <v>378</v>
      </c>
      <c r="K45" s="14">
        <v>1018414642</v>
      </c>
      <c r="L45" s="14" t="s">
        <v>259</v>
      </c>
      <c r="M45" s="14" t="s">
        <v>54</v>
      </c>
      <c r="N45" t="s">
        <v>46</v>
      </c>
      <c r="O45" s="1">
        <v>44943</v>
      </c>
      <c r="P45" s="14" t="s">
        <v>427</v>
      </c>
      <c r="Q45" s="14" t="s">
        <v>432</v>
      </c>
      <c r="R45" s="1">
        <v>44847</v>
      </c>
      <c r="S45" s="1">
        <v>44854</v>
      </c>
      <c r="T45" s="14">
        <v>101</v>
      </c>
      <c r="U45" s="1">
        <v>44957</v>
      </c>
      <c r="V45" s="14">
        <v>6979100</v>
      </c>
      <c r="W45" s="14">
        <f>Contratos[[#This Row],[Fecha Finalizacion Programada]]-Contratos[[#This Row],[Fecha de Inicio]]</f>
        <v>103</v>
      </c>
      <c r="X45" s="14">
        <f>ROUND(((Contratos[[#This Row],[Fecha Finalizacion Programada]]-Contratos[[#This Row],[Fecha de Inicio]])/(Contratos[[#This Row],[Fecha Finalizacion Programada]]-Contratos[[#This Row],[Fecha de Inicio]])*100),2)</f>
        <v>100</v>
      </c>
      <c r="Y45" s="43">
        <v>4906100</v>
      </c>
      <c r="Z45" s="28">
        <v>2073000</v>
      </c>
      <c r="AA45" s="14">
        <v>0</v>
      </c>
      <c r="AB45" s="28">
        <v>0</v>
      </c>
      <c r="AC45" s="28">
        <v>6979100</v>
      </c>
      <c r="AD45" s="14">
        <v>101</v>
      </c>
    </row>
    <row r="46" spans="2:30" x14ac:dyDescent="0.25">
      <c r="B46" s="14">
        <v>2022</v>
      </c>
      <c r="C46">
        <v>220696</v>
      </c>
      <c r="D46" s="14" t="s">
        <v>705</v>
      </c>
      <c r="E46" s="14" t="s">
        <v>388</v>
      </c>
      <c r="F46" s="14" t="s">
        <v>51</v>
      </c>
      <c r="G46" s="14" t="s">
        <v>55</v>
      </c>
      <c r="H46" s="14" t="s">
        <v>297</v>
      </c>
      <c r="I46" s="14" t="s">
        <v>2</v>
      </c>
      <c r="J46" s="14" t="s">
        <v>378</v>
      </c>
      <c r="K46" s="14">
        <v>1032440266</v>
      </c>
      <c r="L46" s="14" t="s">
        <v>379</v>
      </c>
      <c r="M46" s="14" t="s">
        <v>54</v>
      </c>
      <c r="N46" t="s">
        <v>46</v>
      </c>
      <c r="O46" s="1">
        <v>44943</v>
      </c>
      <c r="P46" s="14" t="s">
        <v>427</v>
      </c>
      <c r="Q46" s="14" t="s">
        <v>432</v>
      </c>
      <c r="R46" s="1">
        <v>44846</v>
      </c>
      <c r="S46" s="1">
        <v>44854</v>
      </c>
      <c r="T46" s="14">
        <v>101</v>
      </c>
      <c r="U46" s="1">
        <v>44957</v>
      </c>
      <c r="V46" s="14">
        <v>6979100</v>
      </c>
      <c r="W46" s="14">
        <f>Contratos[[#This Row],[Fecha Finalizacion Programada]]-Contratos[[#This Row],[Fecha de Inicio]]</f>
        <v>103</v>
      </c>
      <c r="X46" s="14">
        <f>ROUND(((Contratos[[#This Row],[Fecha Finalizacion Programada]]-Contratos[[#This Row],[Fecha de Inicio]])/(Contratos[[#This Row],[Fecha Finalizacion Programada]]-Contratos[[#This Row],[Fecha de Inicio]])*100),2)</f>
        <v>100</v>
      </c>
      <c r="Y46" s="43">
        <v>0</v>
      </c>
      <c r="Z46" s="28">
        <v>6979100</v>
      </c>
      <c r="AA46" s="14">
        <v>0</v>
      </c>
      <c r="AB46" s="28">
        <v>0</v>
      </c>
      <c r="AC46" s="28">
        <v>6979100</v>
      </c>
      <c r="AD46" s="14">
        <v>101</v>
      </c>
    </row>
    <row r="47" spans="2:30" x14ac:dyDescent="0.25">
      <c r="B47" s="14">
        <v>2022</v>
      </c>
      <c r="C47">
        <v>220538</v>
      </c>
      <c r="D47" s="14" t="s">
        <v>705</v>
      </c>
      <c r="E47" s="14" t="s">
        <v>358</v>
      </c>
      <c r="F47" s="14" t="s">
        <v>51</v>
      </c>
      <c r="G47" s="14" t="s">
        <v>52</v>
      </c>
      <c r="H47" s="14" t="s">
        <v>297</v>
      </c>
      <c r="I47" s="14" t="s">
        <v>2</v>
      </c>
      <c r="J47" s="14" t="s">
        <v>251</v>
      </c>
      <c r="K47" s="14">
        <v>52966455</v>
      </c>
      <c r="L47" s="14" t="s">
        <v>281</v>
      </c>
      <c r="M47" s="14" t="s">
        <v>54</v>
      </c>
      <c r="N47" t="s">
        <v>46</v>
      </c>
      <c r="O47" s="1">
        <v>44943</v>
      </c>
      <c r="P47" s="14" t="s">
        <v>427</v>
      </c>
      <c r="Q47" s="14" t="s">
        <v>432</v>
      </c>
      <c r="R47" s="1">
        <v>44805</v>
      </c>
      <c r="S47" s="1">
        <v>44809</v>
      </c>
      <c r="T47" s="14">
        <v>150</v>
      </c>
      <c r="U47" s="1">
        <v>44962</v>
      </c>
      <c r="V47" s="14">
        <v>18610000</v>
      </c>
      <c r="W47" s="14">
        <f>$D$5-Contratos[[#This Row],[Fecha de Inicio]]</f>
        <v>148</v>
      </c>
      <c r="X47" s="14">
        <f>ROUND((($D$5-Contratos[[#This Row],[Fecha de Inicio]])/(Contratos[[#This Row],[Fecha Finalizacion Programada]]-Contratos[[#This Row],[Fecha de Inicio]])*100),2)</f>
        <v>96.73</v>
      </c>
      <c r="Y47" s="43">
        <v>14391733</v>
      </c>
      <c r="Z47" s="28">
        <v>4218267</v>
      </c>
      <c r="AA47" s="14">
        <v>0</v>
      </c>
      <c r="AB47" s="28">
        <v>0</v>
      </c>
      <c r="AC47" s="28">
        <v>18610000</v>
      </c>
      <c r="AD47" s="14">
        <v>150</v>
      </c>
    </row>
    <row r="48" spans="2:30" x14ac:dyDescent="0.25">
      <c r="B48" s="14">
        <v>2022</v>
      </c>
      <c r="C48">
        <v>220540</v>
      </c>
      <c r="D48" s="14" t="s">
        <v>705</v>
      </c>
      <c r="E48" s="14" t="s">
        <v>358</v>
      </c>
      <c r="F48" s="14" t="s">
        <v>51</v>
      </c>
      <c r="G48" s="14" t="s">
        <v>52</v>
      </c>
      <c r="H48" s="14" t="s">
        <v>297</v>
      </c>
      <c r="I48" s="14" t="s">
        <v>2</v>
      </c>
      <c r="J48" s="14" t="s">
        <v>251</v>
      </c>
      <c r="K48" s="14">
        <v>52851102</v>
      </c>
      <c r="L48" s="14" t="s">
        <v>280</v>
      </c>
      <c r="M48" s="14" t="s">
        <v>54</v>
      </c>
      <c r="N48" t="s">
        <v>46</v>
      </c>
      <c r="O48" s="1">
        <v>44945</v>
      </c>
      <c r="P48" s="14" t="s">
        <v>427</v>
      </c>
      <c r="Q48" s="14" t="s">
        <v>432</v>
      </c>
      <c r="R48" s="1">
        <v>44805</v>
      </c>
      <c r="S48" s="1">
        <v>44809</v>
      </c>
      <c r="T48" s="14">
        <v>150</v>
      </c>
      <c r="U48" s="1">
        <v>44962</v>
      </c>
      <c r="V48" s="14">
        <v>18610000</v>
      </c>
      <c r="W48" s="14">
        <f>$D$5-Contratos[[#This Row],[Fecha de Inicio]]</f>
        <v>148</v>
      </c>
      <c r="X48" s="14">
        <f>ROUND((($D$5-Contratos[[#This Row],[Fecha de Inicio]])/(Contratos[[#This Row],[Fecha Finalizacion Programada]]-Contratos[[#This Row],[Fecha de Inicio]])*100),2)</f>
        <v>96.73</v>
      </c>
      <c r="Y48" s="43">
        <v>14391733</v>
      </c>
      <c r="Z48" s="28">
        <v>4218267</v>
      </c>
      <c r="AA48" s="14">
        <v>0</v>
      </c>
      <c r="AB48" s="28">
        <v>0</v>
      </c>
      <c r="AC48" s="28">
        <v>18610000</v>
      </c>
      <c r="AD48" s="14">
        <v>150</v>
      </c>
    </row>
    <row r="49" spans="2:30" x14ac:dyDescent="0.25">
      <c r="B49" s="14">
        <v>2022</v>
      </c>
      <c r="C49">
        <v>220539</v>
      </c>
      <c r="D49" s="14" t="s">
        <v>705</v>
      </c>
      <c r="E49" s="14" t="s">
        <v>358</v>
      </c>
      <c r="F49" s="14" t="s">
        <v>51</v>
      </c>
      <c r="G49" s="14" t="s">
        <v>52</v>
      </c>
      <c r="H49" s="14" t="s">
        <v>297</v>
      </c>
      <c r="I49" s="14" t="s">
        <v>2</v>
      </c>
      <c r="J49" s="14" t="s">
        <v>251</v>
      </c>
      <c r="K49" s="14">
        <v>79537128</v>
      </c>
      <c r="L49" s="14" t="s">
        <v>412</v>
      </c>
      <c r="M49" s="14" t="s">
        <v>54</v>
      </c>
      <c r="N49" t="s">
        <v>46</v>
      </c>
      <c r="O49" s="1">
        <v>44943</v>
      </c>
      <c r="P49" s="14" t="s">
        <v>427</v>
      </c>
      <c r="Q49" s="14" t="s">
        <v>432</v>
      </c>
      <c r="R49" s="1">
        <v>44805</v>
      </c>
      <c r="S49" s="1">
        <v>44809</v>
      </c>
      <c r="T49" s="14">
        <v>150</v>
      </c>
      <c r="U49" s="1">
        <v>44962</v>
      </c>
      <c r="V49" s="14">
        <v>18610000</v>
      </c>
      <c r="W49" s="14">
        <f>$D$5-Contratos[[#This Row],[Fecha de Inicio]]</f>
        <v>148</v>
      </c>
      <c r="X49" s="14">
        <f>ROUND((($D$5-Contratos[[#This Row],[Fecha de Inicio]])/(Contratos[[#This Row],[Fecha Finalizacion Programada]]-Contratos[[#This Row],[Fecha de Inicio]])*100),2)</f>
        <v>96.73</v>
      </c>
      <c r="Y49" s="43">
        <v>14391733</v>
      </c>
      <c r="Z49" s="28">
        <v>4218267</v>
      </c>
      <c r="AA49" s="14">
        <v>0</v>
      </c>
      <c r="AB49" s="28">
        <v>0</v>
      </c>
      <c r="AC49" s="28">
        <v>18610000</v>
      </c>
      <c r="AD49" s="14">
        <v>150</v>
      </c>
    </row>
    <row r="50" spans="2:30" x14ac:dyDescent="0.25">
      <c r="B50" s="14">
        <v>2022</v>
      </c>
      <c r="C50">
        <v>220541</v>
      </c>
      <c r="D50" s="14" t="s">
        <v>705</v>
      </c>
      <c r="E50" s="14" t="s">
        <v>358</v>
      </c>
      <c r="F50" s="14" t="s">
        <v>51</v>
      </c>
      <c r="G50" s="14" t="s">
        <v>52</v>
      </c>
      <c r="H50" s="14" t="s">
        <v>297</v>
      </c>
      <c r="I50" s="14" t="s">
        <v>2</v>
      </c>
      <c r="J50" s="14" t="s">
        <v>251</v>
      </c>
      <c r="K50" s="14">
        <v>79718583</v>
      </c>
      <c r="L50" s="14" t="s">
        <v>279</v>
      </c>
      <c r="M50" s="14" t="s">
        <v>54</v>
      </c>
      <c r="N50" t="s">
        <v>46</v>
      </c>
      <c r="O50" s="1">
        <v>44943</v>
      </c>
      <c r="P50" s="14" t="s">
        <v>427</v>
      </c>
      <c r="Q50" s="14" t="s">
        <v>432</v>
      </c>
      <c r="R50" s="1">
        <v>44805</v>
      </c>
      <c r="S50" s="1">
        <v>44809</v>
      </c>
      <c r="T50" s="14">
        <v>150</v>
      </c>
      <c r="U50" s="1">
        <v>44962</v>
      </c>
      <c r="V50" s="14">
        <v>18610000</v>
      </c>
      <c r="W50" s="14">
        <f>$D$5-Contratos[[#This Row],[Fecha de Inicio]]</f>
        <v>148</v>
      </c>
      <c r="X50" s="14">
        <f>ROUND((($D$5-Contratos[[#This Row],[Fecha de Inicio]])/(Contratos[[#This Row],[Fecha Finalizacion Programada]]-Contratos[[#This Row],[Fecha de Inicio]])*100),2)</f>
        <v>96.73</v>
      </c>
      <c r="Y50" s="43">
        <v>14391733</v>
      </c>
      <c r="Z50" s="28">
        <v>4218267</v>
      </c>
      <c r="AA50" s="14">
        <v>0</v>
      </c>
      <c r="AB50" s="28">
        <v>0</v>
      </c>
      <c r="AC50" s="28">
        <v>18610000</v>
      </c>
      <c r="AD50" s="14">
        <v>150</v>
      </c>
    </row>
    <row r="51" spans="2:30" x14ac:dyDescent="0.25">
      <c r="B51" s="14">
        <v>2022</v>
      </c>
      <c r="C51">
        <v>220542</v>
      </c>
      <c r="D51" s="14" t="s">
        <v>705</v>
      </c>
      <c r="E51" s="14" t="s">
        <v>358</v>
      </c>
      <c r="F51" s="14" t="s">
        <v>51</v>
      </c>
      <c r="G51" s="14" t="s">
        <v>52</v>
      </c>
      <c r="H51" s="14" t="s">
        <v>297</v>
      </c>
      <c r="I51" s="14" t="s">
        <v>2</v>
      </c>
      <c r="J51" s="14" t="s">
        <v>251</v>
      </c>
      <c r="K51" s="14">
        <v>1024554210</v>
      </c>
      <c r="L51" s="14" t="s">
        <v>278</v>
      </c>
      <c r="M51" s="14" t="s">
        <v>54</v>
      </c>
      <c r="N51" t="s">
        <v>46</v>
      </c>
      <c r="O51" s="1">
        <v>44943</v>
      </c>
      <c r="P51" s="14" t="s">
        <v>427</v>
      </c>
      <c r="Q51" s="14" t="s">
        <v>432</v>
      </c>
      <c r="R51" s="1">
        <v>44805</v>
      </c>
      <c r="S51" s="1">
        <v>44809</v>
      </c>
      <c r="T51" s="14">
        <v>150</v>
      </c>
      <c r="U51" s="1">
        <v>44962</v>
      </c>
      <c r="V51" s="14">
        <v>18610000</v>
      </c>
      <c r="W51" s="14">
        <f>$D$5-Contratos[[#This Row],[Fecha de Inicio]]</f>
        <v>148</v>
      </c>
      <c r="X51" s="14">
        <f>ROUND((($D$5-Contratos[[#This Row],[Fecha de Inicio]])/(Contratos[[#This Row],[Fecha Finalizacion Programada]]-Contratos[[#This Row],[Fecha de Inicio]])*100),2)</f>
        <v>96.73</v>
      </c>
      <c r="Y51" s="43">
        <v>0</v>
      </c>
      <c r="Z51" s="28">
        <v>18610000</v>
      </c>
      <c r="AA51" s="14">
        <v>0</v>
      </c>
      <c r="AB51" s="28">
        <v>0</v>
      </c>
      <c r="AC51" s="28">
        <v>18610000</v>
      </c>
      <c r="AD51" s="14">
        <v>150</v>
      </c>
    </row>
    <row r="52" spans="2:30" x14ac:dyDescent="0.25">
      <c r="B52" s="14">
        <v>2022</v>
      </c>
      <c r="C52">
        <v>220543</v>
      </c>
      <c r="D52" s="14" t="s">
        <v>705</v>
      </c>
      <c r="E52" s="14" t="s">
        <v>358</v>
      </c>
      <c r="F52" s="14" t="s">
        <v>51</v>
      </c>
      <c r="G52" s="14" t="s">
        <v>52</v>
      </c>
      <c r="H52" s="14" t="s">
        <v>297</v>
      </c>
      <c r="I52" s="14" t="s">
        <v>2</v>
      </c>
      <c r="J52" s="14" t="s">
        <v>251</v>
      </c>
      <c r="K52" s="14">
        <v>51835982</v>
      </c>
      <c r="L52" s="14" t="s">
        <v>277</v>
      </c>
      <c r="M52" s="14" t="s">
        <v>54</v>
      </c>
      <c r="N52" t="s">
        <v>46</v>
      </c>
      <c r="O52" s="1">
        <v>44943</v>
      </c>
      <c r="P52" s="14" t="s">
        <v>427</v>
      </c>
      <c r="Q52" s="14" t="s">
        <v>432</v>
      </c>
      <c r="R52" s="1">
        <v>44805</v>
      </c>
      <c r="S52" s="1">
        <v>44810</v>
      </c>
      <c r="T52" s="14">
        <v>150</v>
      </c>
      <c r="U52" s="1">
        <v>44963</v>
      </c>
      <c r="V52" s="14">
        <v>18610000</v>
      </c>
      <c r="W52" s="14">
        <f>$D$5-Contratos[[#This Row],[Fecha de Inicio]]</f>
        <v>147</v>
      </c>
      <c r="X52" s="14">
        <f>ROUND((($D$5-Contratos[[#This Row],[Fecha de Inicio]])/(Contratos[[#This Row],[Fecha Finalizacion Programada]]-Contratos[[#This Row],[Fecha de Inicio]])*100),2)</f>
        <v>96.08</v>
      </c>
      <c r="Y52" s="43">
        <v>14267667</v>
      </c>
      <c r="Z52" s="28">
        <v>4342333</v>
      </c>
      <c r="AA52" s="14">
        <v>0</v>
      </c>
      <c r="AB52" s="28">
        <v>0</v>
      </c>
      <c r="AC52" s="28">
        <v>18610000</v>
      </c>
      <c r="AD52" s="14">
        <v>150</v>
      </c>
    </row>
    <row r="53" spans="2:30" x14ac:dyDescent="0.25">
      <c r="B53" s="14">
        <v>2022</v>
      </c>
      <c r="C53">
        <v>220545</v>
      </c>
      <c r="D53" s="14" t="s">
        <v>705</v>
      </c>
      <c r="E53" s="14" t="s">
        <v>358</v>
      </c>
      <c r="F53" s="14" t="s">
        <v>51</v>
      </c>
      <c r="G53" s="14" t="s">
        <v>52</v>
      </c>
      <c r="H53" s="14" t="s">
        <v>297</v>
      </c>
      <c r="I53" s="14" t="s">
        <v>2</v>
      </c>
      <c r="J53" s="14" t="s">
        <v>251</v>
      </c>
      <c r="K53" s="14">
        <v>22810533</v>
      </c>
      <c r="L53" s="14" t="s">
        <v>276</v>
      </c>
      <c r="M53" s="14" t="s">
        <v>54</v>
      </c>
      <c r="N53" t="s">
        <v>46</v>
      </c>
      <c r="O53" s="1">
        <v>44943</v>
      </c>
      <c r="P53" s="14" t="s">
        <v>427</v>
      </c>
      <c r="Q53" s="14" t="s">
        <v>432</v>
      </c>
      <c r="R53" s="1">
        <v>44805</v>
      </c>
      <c r="S53" s="1">
        <v>44810</v>
      </c>
      <c r="T53" s="14">
        <v>150</v>
      </c>
      <c r="U53" s="1">
        <v>44963</v>
      </c>
      <c r="V53" s="14">
        <v>18610000</v>
      </c>
      <c r="W53" s="14">
        <f>$D$5-Contratos[[#This Row],[Fecha de Inicio]]</f>
        <v>147</v>
      </c>
      <c r="X53" s="14">
        <f>ROUND((($D$5-Contratos[[#This Row],[Fecha de Inicio]])/(Contratos[[#This Row],[Fecha Finalizacion Programada]]-Contratos[[#This Row],[Fecha de Inicio]])*100),2)</f>
        <v>96.08</v>
      </c>
      <c r="Y53" s="43">
        <v>14267667</v>
      </c>
      <c r="Z53" s="28">
        <v>4342333</v>
      </c>
      <c r="AA53" s="14">
        <v>0</v>
      </c>
      <c r="AB53" s="28">
        <v>0</v>
      </c>
      <c r="AC53" s="28">
        <v>18610000</v>
      </c>
      <c r="AD53" s="14">
        <v>150</v>
      </c>
    </row>
    <row r="54" spans="2:30" x14ac:dyDescent="0.25">
      <c r="B54" s="14">
        <v>2022</v>
      </c>
      <c r="C54">
        <v>220546</v>
      </c>
      <c r="D54" s="14" t="s">
        <v>705</v>
      </c>
      <c r="E54" s="14" t="s">
        <v>358</v>
      </c>
      <c r="F54" s="14" t="s">
        <v>51</v>
      </c>
      <c r="G54" s="14" t="s">
        <v>52</v>
      </c>
      <c r="H54" s="14" t="s">
        <v>297</v>
      </c>
      <c r="I54" s="14" t="s">
        <v>2</v>
      </c>
      <c r="J54" s="14" t="s">
        <v>251</v>
      </c>
      <c r="K54" s="14">
        <v>52410221</v>
      </c>
      <c r="L54" s="14" t="s">
        <v>275</v>
      </c>
      <c r="M54" s="14" t="s">
        <v>54</v>
      </c>
      <c r="N54" t="s">
        <v>46</v>
      </c>
      <c r="O54" s="1">
        <v>44943</v>
      </c>
      <c r="P54" s="14" t="s">
        <v>427</v>
      </c>
      <c r="Q54" s="14" t="s">
        <v>432</v>
      </c>
      <c r="R54" s="1">
        <v>44805</v>
      </c>
      <c r="S54" s="1">
        <v>44810</v>
      </c>
      <c r="T54" s="14">
        <v>150</v>
      </c>
      <c r="U54" s="1">
        <v>44963</v>
      </c>
      <c r="V54" s="14">
        <v>18610000</v>
      </c>
      <c r="W54" s="14">
        <f>$D$5-Contratos[[#This Row],[Fecha de Inicio]]</f>
        <v>147</v>
      </c>
      <c r="X54" s="14">
        <f>ROUND((($D$5-Contratos[[#This Row],[Fecha de Inicio]])/(Contratos[[#This Row],[Fecha Finalizacion Programada]]-Contratos[[#This Row],[Fecha de Inicio]])*100),2)</f>
        <v>96.08</v>
      </c>
      <c r="Y54" s="43">
        <v>14267667</v>
      </c>
      <c r="Z54" s="28">
        <v>4342333</v>
      </c>
      <c r="AA54" s="14">
        <v>0</v>
      </c>
      <c r="AB54" s="28">
        <v>0</v>
      </c>
      <c r="AC54" s="28">
        <v>18610000</v>
      </c>
      <c r="AD54" s="14">
        <v>150</v>
      </c>
    </row>
    <row r="55" spans="2:30" x14ac:dyDescent="0.25">
      <c r="B55" s="14">
        <v>2022</v>
      </c>
      <c r="C55">
        <v>220547</v>
      </c>
      <c r="D55" s="14" t="s">
        <v>705</v>
      </c>
      <c r="E55" s="14" t="s">
        <v>358</v>
      </c>
      <c r="F55" s="14" t="s">
        <v>51</v>
      </c>
      <c r="G55" s="14" t="s">
        <v>52</v>
      </c>
      <c r="H55" s="14" t="s">
        <v>297</v>
      </c>
      <c r="I55" s="14" t="s">
        <v>2</v>
      </c>
      <c r="J55" s="14" t="s">
        <v>251</v>
      </c>
      <c r="K55" s="14">
        <v>52766384</v>
      </c>
      <c r="L55" s="14" t="s">
        <v>274</v>
      </c>
      <c r="M55" s="14" t="s">
        <v>54</v>
      </c>
      <c r="N55" t="s">
        <v>46</v>
      </c>
      <c r="O55" s="1">
        <v>44943</v>
      </c>
      <c r="P55" s="14" t="s">
        <v>427</v>
      </c>
      <c r="Q55" s="14" t="s">
        <v>432</v>
      </c>
      <c r="R55" s="1">
        <v>44805</v>
      </c>
      <c r="S55" s="1">
        <v>44810</v>
      </c>
      <c r="T55" s="14">
        <v>150</v>
      </c>
      <c r="U55" s="1">
        <v>44963</v>
      </c>
      <c r="V55" s="14">
        <v>18610000</v>
      </c>
      <c r="W55" s="14">
        <f>$D$5-Contratos[[#This Row],[Fecha de Inicio]]</f>
        <v>147</v>
      </c>
      <c r="X55" s="14">
        <f>ROUND((($D$5-Contratos[[#This Row],[Fecha de Inicio]])/(Contratos[[#This Row],[Fecha Finalizacion Programada]]-Contratos[[#This Row],[Fecha de Inicio]])*100),2)</f>
        <v>96.08</v>
      </c>
      <c r="Y55" s="43">
        <v>0</v>
      </c>
      <c r="Z55" s="28">
        <v>18610000</v>
      </c>
      <c r="AA55" s="14">
        <v>0</v>
      </c>
      <c r="AB55" s="28">
        <v>0</v>
      </c>
      <c r="AC55" s="28">
        <v>18610000</v>
      </c>
      <c r="AD55" s="14">
        <v>150</v>
      </c>
    </row>
    <row r="56" spans="2:30" x14ac:dyDescent="0.25">
      <c r="B56" s="14">
        <v>2022</v>
      </c>
      <c r="C56">
        <v>220549</v>
      </c>
      <c r="D56" s="14" t="s">
        <v>705</v>
      </c>
      <c r="E56" s="14" t="s">
        <v>358</v>
      </c>
      <c r="F56" s="14" t="s">
        <v>51</v>
      </c>
      <c r="G56" s="14" t="s">
        <v>52</v>
      </c>
      <c r="H56" s="14" t="s">
        <v>297</v>
      </c>
      <c r="I56" s="14" t="s">
        <v>2</v>
      </c>
      <c r="J56" s="14" t="s">
        <v>251</v>
      </c>
      <c r="K56" s="14">
        <v>1019146452</v>
      </c>
      <c r="L56" s="14" t="s">
        <v>263</v>
      </c>
      <c r="M56" s="14" t="s">
        <v>54</v>
      </c>
      <c r="N56" t="s">
        <v>46</v>
      </c>
      <c r="O56" s="1">
        <v>44943</v>
      </c>
      <c r="P56" s="14" t="s">
        <v>427</v>
      </c>
      <c r="Q56" s="14" t="s">
        <v>432</v>
      </c>
      <c r="R56" s="1">
        <v>44805</v>
      </c>
      <c r="S56" s="1">
        <v>44810</v>
      </c>
      <c r="T56" s="14">
        <v>150</v>
      </c>
      <c r="U56" s="1">
        <v>44963</v>
      </c>
      <c r="V56" s="14">
        <v>18610000</v>
      </c>
      <c r="W56" s="14">
        <f>$D$5-Contratos[[#This Row],[Fecha de Inicio]]</f>
        <v>147</v>
      </c>
      <c r="X56" s="14">
        <f>ROUND((($D$5-Contratos[[#This Row],[Fecha de Inicio]])/(Contratos[[#This Row],[Fecha Finalizacion Programada]]-Contratos[[#This Row],[Fecha de Inicio]])*100),2)</f>
        <v>96.08</v>
      </c>
      <c r="Y56" s="43">
        <v>14267667</v>
      </c>
      <c r="Z56" s="28">
        <v>4342333</v>
      </c>
      <c r="AA56" s="14">
        <v>0</v>
      </c>
      <c r="AB56" s="28">
        <v>0</v>
      </c>
      <c r="AC56" s="28">
        <v>18610000</v>
      </c>
      <c r="AD56" s="14">
        <v>150</v>
      </c>
    </row>
    <row r="57" spans="2:30" x14ac:dyDescent="0.25">
      <c r="B57" s="14">
        <v>2022</v>
      </c>
      <c r="C57">
        <v>220550</v>
      </c>
      <c r="D57" s="14" t="s">
        <v>705</v>
      </c>
      <c r="E57" s="14" t="s">
        <v>358</v>
      </c>
      <c r="F57" s="14" t="s">
        <v>51</v>
      </c>
      <c r="G57" s="14" t="s">
        <v>52</v>
      </c>
      <c r="H57" s="14" t="s">
        <v>297</v>
      </c>
      <c r="I57" s="14" t="s">
        <v>2</v>
      </c>
      <c r="J57" s="14" t="s">
        <v>251</v>
      </c>
      <c r="K57" s="14">
        <v>1022398876</v>
      </c>
      <c r="L57" s="14" t="s">
        <v>261</v>
      </c>
      <c r="M57" s="14" t="s">
        <v>54</v>
      </c>
      <c r="N57" t="s">
        <v>46</v>
      </c>
      <c r="O57" s="1">
        <v>44943</v>
      </c>
      <c r="P57" s="14" t="s">
        <v>427</v>
      </c>
      <c r="Q57" s="14" t="s">
        <v>432</v>
      </c>
      <c r="R57" s="1">
        <v>44805</v>
      </c>
      <c r="S57" s="1">
        <v>44812</v>
      </c>
      <c r="T57" s="14">
        <v>150</v>
      </c>
      <c r="U57" s="1">
        <v>44965</v>
      </c>
      <c r="V57" s="14">
        <v>18610000</v>
      </c>
      <c r="W57" s="14">
        <f>$D$5-Contratos[[#This Row],[Fecha de Inicio]]</f>
        <v>145</v>
      </c>
      <c r="X57" s="14">
        <f>ROUND((($D$5-Contratos[[#This Row],[Fecha de Inicio]])/(Contratos[[#This Row],[Fecha Finalizacion Programada]]-Contratos[[#This Row],[Fecha de Inicio]])*100),2)</f>
        <v>94.77</v>
      </c>
      <c r="Y57" s="43">
        <v>14019533</v>
      </c>
      <c r="Z57" s="28">
        <v>4590467</v>
      </c>
      <c r="AA57" s="14">
        <v>0</v>
      </c>
      <c r="AB57" s="28">
        <v>0</v>
      </c>
      <c r="AC57" s="28">
        <v>18610000</v>
      </c>
      <c r="AD57" s="14">
        <v>150</v>
      </c>
    </row>
    <row r="58" spans="2:30" x14ac:dyDescent="0.25">
      <c r="B58" s="14">
        <v>2022</v>
      </c>
      <c r="C58">
        <v>220551</v>
      </c>
      <c r="D58" s="14" t="s">
        <v>705</v>
      </c>
      <c r="E58" s="14" t="s">
        <v>358</v>
      </c>
      <c r="F58" s="14" t="s">
        <v>51</v>
      </c>
      <c r="G58" s="14" t="s">
        <v>52</v>
      </c>
      <c r="H58" s="14" t="s">
        <v>297</v>
      </c>
      <c r="I58" s="14" t="s">
        <v>2</v>
      </c>
      <c r="J58" s="14" t="s">
        <v>251</v>
      </c>
      <c r="K58" s="14">
        <v>1022366061</v>
      </c>
      <c r="L58" s="14" t="s">
        <v>260</v>
      </c>
      <c r="M58" s="14" t="s">
        <v>54</v>
      </c>
      <c r="N58" t="s">
        <v>46</v>
      </c>
      <c r="O58" s="1">
        <v>44943</v>
      </c>
      <c r="P58" s="14" t="s">
        <v>427</v>
      </c>
      <c r="Q58" s="14" t="s">
        <v>432</v>
      </c>
      <c r="R58" s="1">
        <v>44805</v>
      </c>
      <c r="S58" s="1">
        <v>44810</v>
      </c>
      <c r="T58" s="14">
        <v>150</v>
      </c>
      <c r="U58" s="1">
        <v>44963</v>
      </c>
      <c r="V58" s="14">
        <v>18610000</v>
      </c>
      <c r="W58" s="14">
        <f>$D$5-Contratos[[#This Row],[Fecha de Inicio]]</f>
        <v>147</v>
      </c>
      <c r="X58" s="14">
        <f>ROUND((($D$5-Contratos[[#This Row],[Fecha de Inicio]])/(Contratos[[#This Row],[Fecha Finalizacion Programada]]-Contratos[[#This Row],[Fecha de Inicio]])*100),2)</f>
        <v>96.08</v>
      </c>
      <c r="Y58" s="43">
        <v>14267667</v>
      </c>
      <c r="Z58" s="28">
        <v>4342333</v>
      </c>
      <c r="AA58" s="14">
        <v>0</v>
      </c>
      <c r="AB58" s="28">
        <v>0</v>
      </c>
      <c r="AC58" s="28">
        <v>18610000</v>
      </c>
      <c r="AD58" s="14">
        <v>150</v>
      </c>
    </row>
    <row r="59" spans="2:30" x14ac:dyDescent="0.25">
      <c r="B59" s="14">
        <v>2022</v>
      </c>
      <c r="C59">
        <v>220552</v>
      </c>
      <c r="D59" s="14" t="s">
        <v>705</v>
      </c>
      <c r="E59" s="14" t="s">
        <v>358</v>
      </c>
      <c r="F59" s="14" t="s">
        <v>51</v>
      </c>
      <c r="G59" s="14" t="s">
        <v>52</v>
      </c>
      <c r="H59" s="14" t="s">
        <v>297</v>
      </c>
      <c r="I59" s="14" t="s">
        <v>2</v>
      </c>
      <c r="J59" s="14" t="s">
        <v>251</v>
      </c>
      <c r="K59" s="14">
        <v>51571616</v>
      </c>
      <c r="L59" s="14" t="s">
        <v>258</v>
      </c>
      <c r="M59" s="14" t="s">
        <v>54</v>
      </c>
      <c r="N59" t="s">
        <v>46</v>
      </c>
      <c r="O59" s="1">
        <v>44943</v>
      </c>
      <c r="P59" s="14" t="s">
        <v>427</v>
      </c>
      <c r="Q59" s="14" t="s">
        <v>432</v>
      </c>
      <c r="R59" s="1">
        <v>44805</v>
      </c>
      <c r="S59" s="1">
        <v>44810</v>
      </c>
      <c r="T59" s="14">
        <v>150</v>
      </c>
      <c r="U59" s="1">
        <v>44963</v>
      </c>
      <c r="V59" s="14">
        <v>18610000</v>
      </c>
      <c r="W59" s="14">
        <f>$D$5-Contratos[[#This Row],[Fecha de Inicio]]</f>
        <v>147</v>
      </c>
      <c r="X59" s="14">
        <f>ROUND((($D$5-Contratos[[#This Row],[Fecha de Inicio]])/(Contratos[[#This Row],[Fecha Finalizacion Programada]]-Contratos[[#This Row],[Fecha de Inicio]])*100),2)</f>
        <v>96.08</v>
      </c>
      <c r="Y59" s="43">
        <v>14267667</v>
      </c>
      <c r="Z59" s="28">
        <v>4342333</v>
      </c>
      <c r="AA59" s="14">
        <v>0</v>
      </c>
      <c r="AB59" s="28">
        <v>0</v>
      </c>
      <c r="AC59" s="28">
        <v>18610000</v>
      </c>
      <c r="AD59" s="14">
        <v>150</v>
      </c>
    </row>
    <row r="60" spans="2:30" x14ac:dyDescent="0.25">
      <c r="B60" s="14">
        <v>2022</v>
      </c>
      <c r="C60">
        <v>220553</v>
      </c>
      <c r="D60" s="14" t="s">
        <v>705</v>
      </c>
      <c r="E60" s="14" t="s">
        <v>358</v>
      </c>
      <c r="F60" s="14" t="s">
        <v>51</v>
      </c>
      <c r="G60" s="14" t="s">
        <v>52</v>
      </c>
      <c r="H60" s="14" t="s">
        <v>297</v>
      </c>
      <c r="I60" s="14" t="s">
        <v>2</v>
      </c>
      <c r="J60" s="14" t="s">
        <v>251</v>
      </c>
      <c r="K60" s="14">
        <v>52008891</v>
      </c>
      <c r="L60" s="14" t="s">
        <v>257</v>
      </c>
      <c r="M60" s="14" t="s">
        <v>54</v>
      </c>
      <c r="N60" t="s">
        <v>46</v>
      </c>
      <c r="O60" s="1">
        <v>44943</v>
      </c>
      <c r="P60" s="14" t="s">
        <v>427</v>
      </c>
      <c r="Q60" s="14" t="s">
        <v>432</v>
      </c>
      <c r="R60" s="1">
        <v>44805</v>
      </c>
      <c r="S60" s="1">
        <v>44810</v>
      </c>
      <c r="T60" s="14">
        <v>150</v>
      </c>
      <c r="U60" s="1">
        <v>44963</v>
      </c>
      <c r="V60" s="14">
        <v>18610000</v>
      </c>
      <c r="W60" s="14">
        <f>$D$5-Contratos[[#This Row],[Fecha de Inicio]]</f>
        <v>147</v>
      </c>
      <c r="X60" s="14">
        <f>ROUND((($D$5-Contratos[[#This Row],[Fecha de Inicio]])/(Contratos[[#This Row],[Fecha Finalizacion Programada]]-Contratos[[#This Row],[Fecha de Inicio]])*100),2)</f>
        <v>96.08</v>
      </c>
      <c r="Y60" s="43">
        <v>14267667</v>
      </c>
      <c r="Z60" s="28">
        <v>4342333</v>
      </c>
      <c r="AA60" s="14">
        <v>0</v>
      </c>
      <c r="AB60" s="28">
        <v>0</v>
      </c>
      <c r="AC60" s="28">
        <v>18610000</v>
      </c>
      <c r="AD60" s="14">
        <v>150</v>
      </c>
    </row>
    <row r="61" spans="2:30" x14ac:dyDescent="0.25">
      <c r="B61" s="14">
        <v>2022</v>
      </c>
      <c r="C61">
        <v>220555</v>
      </c>
      <c r="D61" s="14" t="s">
        <v>705</v>
      </c>
      <c r="E61" s="14" t="s">
        <v>358</v>
      </c>
      <c r="F61" s="14" t="s">
        <v>51</v>
      </c>
      <c r="G61" s="14" t="s">
        <v>52</v>
      </c>
      <c r="H61" s="14" t="s">
        <v>297</v>
      </c>
      <c r="I61" s="14" t="s">
        <v>2</v>
      </c>
      <c r="J61" s="14" t="s">
        <v>251</v>
      </c>
      <c r="K61" s="14">
        <v>1012437956</v>
      </c>
      <c r="L61" s="14" t="s">
        <v>256</v>
      </c>
      <c r="M61" s="14" t="s">
        <v>54</v>
      </c>
      <c r="N61" t="s">
        <v>46</v>
      </c>
      <c r="O61" s="1">
        <v>44943</v>
      </c>
      <c r="P61" s="14" t="s">
        <v>650</v>
      </c>
      <c r="Q61" s="14" t="s">
        <v>432</v>
      </c>
      <c r="R61" s="1">
        <v>44805</v>
      </c>
      <c r="S61" s="1">
        <v>44810</v>
      </c>
      <c r="T61" s="14">
        <v>150</v>
      </c>
      <c r="U61" s="1">
        <v>44963</v>
      </c>
      <c r="V61" s="14">
        <v>18610000</v>
      </c>
      <c r="W61" s="14">
        <f>$D$5-Contratos[[#This Row],[Fecha de Inicio]]</f>
        <v>147</v>
      </c>
      <c r="X61" s="14">
        <f>ROUND((($D$5-Contratos[[#This Row],[Fecha de Inicio]])/(Contratos[[#This Row],[Fecha Finalizacion Programada]]-Contratos[[#This Row],[Fecha de Inicio]])*100),2)</f>
        <v>96.08</v>
      </c>
      <c r="Y61" s="43">
        <v>0</v>
      </c>
      <c r="Z61" s="28">
        <v>18610000</v>
      </c>
      <c r="AA61" s="14">
        <v>0</v>
      </c>
      <c r="AB61" s="28">
        <v>0</v>
      </c>
      <c r="AC61" s="28">
        <v>18610000</v>
      </c>
      <c r="AD61" s="14">
        <v>150</v>
      </c>
    </row>
    <row r="62" spans="2:30" x14ac:dyDescent="0.25">
      <c r="B62" s="14">
        <v>2022</v>
      </c>
      <c r="C62">
        <v>220556</v>
      </c>
      <c r="D62" s="14" t="s">
        <v>705</v>
      </c>
      <c r="E62" s="14" t="s">
        <v>358</v>
      </c>
      <c r="F62" s="14" t="s">
        <v>51</v>
      </c>
      <c r="G62" s="14" t="s">
        <v>52</v>
      </c>
      <c r="H62" s="14" t="s">
        <v>297</v>
      </c>
      <c r="I62" s="14" t="s">
        <v>2</v>
      </c>
      <c r="J62" s="14" t="s">
        <v>251</v>
      </c>
      <c r="K62" s="14">
        <v>1010225587</v>
      </c>
      <c r="L62" s="14" t="s">
        <v>255</v>
      </c>
      <c r="M62" s="14" t="s">
        <v>54</v>
      </c>
      <c r="N62" t="s">
        <v>46</v>
      </c>
      <c r="O62" s="1">
        <v>44943</v>
      </c>
      <c r="P62" s="14" t="s">
        <v>427</v>
      </c>
      <c r="Q62" s="14" t="s">
        <v>432</v>
      </c>
      <c r="R62" s="1">
        <v>44805</v>
      </c>
      <c r="S62" s="1">
        <v>44810</v>
      </c>
      <c r="T62" s="14">
        <v>150</v>
      </c>
      <c r="U62" s="1">
        <v>44963</v>
      </c>
      <c r="V62" s="14">
        <v>18610000</v>
      </c>
      <c r="W62" s="14">
        <f>$D$5-Contratos[[#This Row],[Fecha de Inicio]]</f>
        <v>147</v>
      </c>
      <c r="X62" s="14">
        <f>ROUND((($D$5-Contratos[[#This Row],[Fecha de Inicio]])/(Contratos[[#This Row],[Fecha Finalizacion Programada]]-Contratos[[#This Row],[Fecha de Inicio]])*100),2)</f>
        <v>96.08</v>
      </c>
      <c r="Y62" s="43">
        <v>14267667</v>
      </c>
      <c r="Z62" s="28">
        <v>4342333</v>
      </c>
      <c r="AA62" s="14">
        <v>0</v>
      </c>
      <c r="AB62" s="28">
        <v>0</v>
      </c>
      <c r="AC62" s="28">
        <v>18610000</v>
      </c>
      <c r="AD62" s="14">
        <v>150</v>
      </c>
    </row>
    <row r="63" spans="2:30" x14ac:dyDescent="0.25">
      <c r="B63" s="14">
        <v>2022</v>
      </c>
      <c r="C63">
        <v>220557</v>
      </c>
      <c r="D63" s="14" t="s">
        <v>705</v>
      </c>
      <c r="E63" s="14" t="s">
        <v>358</v>
      </c>
      <c r="F63" s="14" t="s">
        <v>51</v>
      </c>
      <c r="G63" s="14" t="s">
        <v>52</v>
      </c>
      <c r="H63" s="14" t="s">
        <v>297</v>
      </c>
      <c r="I63" s="14" t="s">
        <v>2</v>
      </c>
      <c r="J63" s="14" t="s">
        <v>251</v>
      </c>
      <c r="K63" s="14">
        <v>74244411</v>
      </c>
      <c r="L63" s="14" t="s">
        <v>254</v>
      </c>
      <c r="M63" s="14" t="s">
        <v>54</v>
      </c>
      <c r="N63" t="s">
        <v>46</v>
      </c>
      <c r="O63" s="1">
        <v>44943</v>
      </c>
      <c r="P63" s="14" t="s">
        <v>427</v>
      </c>
      <c r="Q63" s="14" t="s">
        <v>432</v>
      </c>
      <c r="R63" s="1">
        <v>44805</v>
      </c>
      <c r="S63" s="1">
        <v>44810</v>
      </c>
      <c r="T63" s="14">
        <v>150</v>
      </c>
      <c r="U63" s="1">
        <v>44963</v>
      </c>
      <c r="V63" s="14">
        <v>18610000</v>
      </c>
      <c r="W63" s="14">
        <f>$D$5-Contratos[[#This Row],[Fecha de Inicio]]</f>
        <v>147</v>
      </c>
      <c r="X63" s="14">
        <f>ROUND((($D$5-Contratos[[#This Row],[Fecha de Inicio]])/(Contratos[[#This Row],[Fecha Finalizacion Programada]]-Contratos[[#This Row],[Fecha de Inicio]])*100),2)</f>
        <v>96.08</v>
      </c>
      <c r="Y63" s="43">
        <v>14267667</v>
      </c>
      <c r="Z63" s="28">
        <v>4342333</v>
      </c>
      <c r="AA63" s="14">
        <v>0</v>
      </c>
      <c r="AB63" s="28">
        <v>0</v>
      </c>
      <c r="AC63" s="28">
        <v>18610000</v>
      </c>
      <c r="AD63" s="14">
        <v>150</v>
      </c>
    </row>
    <row r="64" spans="2:30" x14ac:dyDescent="0.25">
      <c r="B64" s="14">
        <v>2022</v>
      </c>
      <c r="C64">
        <v>220558</v>
      </c>
      <c r="D64" s="14" t="s">
        <v>705</v>
      </c>
      <c r="E64" s="14" t="s">
        <v>358</v>
      </c>
      <c r="F64" s="14" t="s">
        <v>51</v>
      </c>
      <c r="G64" s="14" t="s">
        <v>52</v>
      </c>
      <c r="H64" s="14" t="s">
        <v>297</v>
      </c>
      <c r="I64" s="14" t="s">
        <v>2</v>
      </c>
      <c r="J64" s="14" t="s">
        <v>251</v>
      </c>
      <c r="K64" s="14">
        <v>52185752</v>
      </c>
      <c r="L64" s="14" t="s">
        <v>253</v>
      </c>
      <c r="M64" s="14" t="s">
        <v>54</v>
      </c>
      <c r="N64" t="s">
        <v>46</v>
      </c>
      <c r="O64" s="1">
        <v>44943</v>
      </c>
      <c r="P64" s="14" t="s">
        <v>427</v>
      </c>
      <c r="Q64" s="14" t="s">
        <v>432</v>
      </c>
      <c r="R64" s="1">
        <v>44805</v>
      </c>
      <c r="S64" s="1">
        <v>44811</v>
      </c>
      <c r="T64" s="14">
        <v>150</v>
      </c>
      <c r="U64" s="1">
        <v>44964</v>
      </c>
      <c r="V64" s="14">
        <v>18610000</v>
      </c>
      <c r="W64" s="14">
        <f>$D$5-Contratos[[#This Row],[Fecha de Inicio]]</f>
        <v>146</v>
      </c>
      <c r="X64" s="14">
        <f>ROUND((($D$5-Contratos[[#This Row],[Fecha de Inicio]])/(Contratos[[#This Row],[Fecha Finalizacion Programada]]-Contratos[[#This Row],[Fecha de Inicio]])*100),2)</f>
        <v>95.42</v>
      </c>
      <c r="Y64" s="43">
        <v>14143600</v>
      </c>
      <c r="Z64" s="28">
        <v>4466400</v>
      </c>
      <c r="AA64" s="14">
        <v>0</v>
      </c>
      <c r="AB64" s="28">
        <v>0</v>
      </c>
      <c r="AC64" s="28">
        <v>18610000</v>
      </c>
      <c r="AD64" s="14">
        <v>150</v>
      </c>
    </row>
    <row r="65" spans="2:30" x14ac:dyDescent="0.25">
      <c r="B65" s="14">
        <v>2022</v>
      </c>
      <c r="C65">
        <v>220559</v>
      </c>
      <c r="D65" s="14" t="s">
        <v>705</v>
      </c>
      <c r="E65" s="14" t="s">
        <v>358</v>
      </c>
      <c r="F65" s="14" t="s">
        <v>51</v>
      </c>
      <c r="G65" s="14" t="s">
        <v>52</v>
      </c>
      <c r="H65" s="14" t="s">
        <v>297</v>
      </c>
      <c r="I65" s="14" t="s">
        <v>2</v>
      </c>
      <c r="J65" s="14" t="s">
        <v>251</v>
      </c>
      <c r="K65" s="14">
        <v>53051180</v>
      </c>
      <c r="L65" s="14" t="s">
        <v>252</v>
      </c>
      <c r="M65" s="14" t="s">
        <v>54</v>
      </c>
      <c r="N65" t="s">
        <v>46</v>
      </c>
      <c r="O65" s="1">
        <v>44943</v>
      </c>
      <c r="P65" s="14" t="s">
        <v>427</v>
      </c>
      <c r="Q65" s="14" t="s">
        <v>432</v>
      </c>
      <c r="R65" s="1">
        <v>44805</v>
      </c>
      <c r="S65" s="1">
        <v>44810</v>
      </c>
      <c r="T65" s="14">
        <v>150</v>
      </c>
      <c r="U65" s="1">
        <v>44963</v>
      </c>
      <c r="V65" s="14">
        <v>18610000</v>
      </c>
      <c r="W65" s="14">
        <f>$D$5-Contratos[[#This Row],[Fecha de Inicio]]</f>
        <v>147</v>
      </c>
      <c r="X65" s="14">
        <f>ROUND((($D$5-Contratos[[#This Row],[Fecha de Inicio]])/(Contratos[[#This Row],[Fecha Finalizacion Programada]]-Contratos[[#This Row],[Fecha de Inicio]])*100),2)</f>
        <v>96.08</v>
      </c>
      <c r="Y65" s="43">
        <v>14267667</v>
      </c>
      <c r="Z65" s="28">
        <v>4342333</v>
      </c>
      <c r="AA65" s="14">
        <v>0</v>
      </c>
      <c r="AB65" s="28">
        <v>0</v>
      </c>
      <c r="AC65" s="28">
        <v>18610000</v>
      </c>
      <c r="AD65" s="14">
        <v>150</v>
      </c>
    </row>
    <row r="66" spans="2:30" x14ac:dyDescent="0.25">
      <c r="B66" s="14">
        <v>2022</v>
      </c>
      <c r="C66">
        <v>220560</v>
      </c>
      <c r="D66" s="14" t="s">
        <v>705</v>
      </c>
      <c r="E66" s="14" t="s">
        <v>358</v>
      </c>
      <c r="F66" s="14" t="s">
        <v>51</v>
      </c>
      <c r="G66" s="14" t="s">
        <v>52</v>
      </c>
      <c r="H66" s="14" t="s">
        <v>297</v>
      </c>
      <c r="I66" s="14" t="s">
        <v>2</v>
      </c>
      <c r="J66" s="14" t="s">
        <v>251</v>
      </c>
      <c r="K66" s="14">
        <v>1032496202</v>
      </c>
      <c r="L66" s="14" t="s">
        <v>250</v>
      </c>
      <c r="M66" s="14" t="s">
        <v>54</v>
      </c>
      <c r="N66" t="s">
        <v>46</v>
      </c>
      <c r="O66" s="1">
        <v>44943</v>
      </c>
      <c r="P66" s="14" t="s">
        <v>427</v>
      </c>
      <c r="Q66" s="14" t="s">
        <v>432</v>
      </c>
      <c r="R66" s="1">
        <v>44805</v>
      </c>
      <c r="S66" s="1">
        <v>44810</v>
      </c>
      <c r="T66" s="14">
        <v>150</v>
      </c>
      <c r="U66" s="1">
        <v>44963</v>
      </c>
      <c r="V66" s="14">
        <v>18610000</v>
      </c>
      <c r="W66" s="14">
        <f>$D$5-Contratos[[#This Row],[Fecha de Inicio]]</f>
        <v>147</v>
      </c>
      <c r="X66" s="14">
        <f>ROUND((($D$5-Contratos[[#This Row],[Fecha de Inicio]])/(Contratos[[#This Row],[Fecha Finalizacion Programada]]-Contratos[[#This Row],[Fecha de Inicio]])*100),2)</f>
        <v>96.08</v>
      </c>
      <c r="Y66" s="43">
        <v>14267667</v>
      </c>
      <c r="Z66" s="28">
        <v>4342333</v>
      </c>
      <c r="AA66" s="14">
        <v>0</v>
      </c>
      <c r="AB66" s="28">
        <v>0</v>
      </c>
      <c r="AC66" s="28">
        <v>18610000</v>
      </c>
      <c r="AD66" s="14">
        <v>150</v>
      </c>
    </row>
    <row r="67" spans="2:30" x14ac:dyDescent="0.25">
      <c r="B67" s="14">
        <v>2022</v>
      </c>
      <c r="C67">
        <v>220548</v>
      </c>
      <c r="D67" s="14" t="s">
        <v>705</v>
      </c>
      <c r="E67" s="14" t="s">
        <v>358</v>
      </c>
      <c r="F67" s="14" t="s">
        <v>51</v>
      </c>
      <c r="G67" s="14" t="s">
        <v>52</v>
      </c>
      <c r="H67" s="14" t="s">
        <v>297</v>
      </c>
      <c r="I67" s="14" t="s">
        <v>2</v>
      </c>
      <c r="J67" s="14" t="s">
        <v>251</v>
      </c>
      <c r="K67" s="14">
        <v>1032453647</v>
      </c>
      <c r="L67" s="14" t="s">
        <v>267</v>
      </c>
      <c r="M67" s="14" t="s">
        <v>54</v>
      </c>
      <c r="N67" t="s">
        <v>46</v>
      </c>
      <c r="O67" s="1">
        <v>44943</v>
      </c>
      <c r="P67" s="14" t="s">
        <v>427</v>
      </c>
      <c r="Q67" s="14" t="s">
        <v>432</v>
      </c>
      <c r="R67" s="1">
        <v>44805</v>
      </c>
      <c r="S67" s="1">
        <v>44810</v>
      </c>
      <c r="T67" s="14">
        <v>150</v>
      </c>
      <c r="U67" s="1">
        <v>44963</v>
      </c>
      <c r="V67" s="14">
        <v>18610000</v>
      </c>
      <c r="W67" s="14">
        <f>$D$5-Contratos[[#This Row],[Fecha de Inicio]]</f>
        <v>147</v>
      </c>
      <c r="X67" s="14">
        <f>ROUND((($D$5-Contratos[[#This Row],[Fecha de Inicio]])/(Contratos[[#This Row],[Fecha Finalizacion Programada]]-Contratos[[#This Row],[Fecha de Inicio]])*100),2)</f>
        <v>96.08</v>
      </c>
      <c r="Y67" s="43">
        <v>14267667</v>
      </c>
      <c r="Z67" s="28">
        <v>4342333</v>
      </c>
      <c r="AA67" s="14">
        <v>0</v>
      </c>
      <c r="AB67" s="28">
        <v>0</v>
      </c>
      <c r="AC67" s="28">
        <v>18610000</v>
      </c>
      <c r="AD67" s="14">
        <v>150</v>
      </c>
    </row>
    <row r="68" spans="2:30" x14ac:dyDescent="0.25">
      <c r="B68" s="14">
        <v>2022</v>
      </c>
      <c r="C68">
        <v>220600</v>
      </c>
      <c r="D68" s="14" t="s">
        <v>705</v>
      </c>
      <c r="E68" s="14" t="s">
        <v>361</v>
      </c>
      <c r="F68" s="14" t="s">
        <v>51</v>
      </c>
      <c r="G68" s="14" t="s">
        <v>52</v>
      </c>
      <c r="H68" s="14" t="s">
        <v>297</v>
      </c>
      <c r="I68" s="14" t="s">
        <v>2</v>
      </c>
      <c r="J68" s="14" t="s">
        <v>288</v>
      </c>
      <c r="K68" s="14">
        <v>14398194</v>
      </c>
      <c r="L68" s="14" t="s">
        <v>282</v>
      </c>
      <c r="M68" s="14" t="s">
        <v>54</v>
      </c>
      <c r="N68" t="s">
        <v>46</v>
      </c>
      <c r="O68" s="1">
        <v>44943</v>
      </c>
      <c r="P68" s="14" t="s">
        <v>651</v>
      </c>
      <c r="Q68" s="14" t="s">
        <v>432</v>
      </c>
      <c r="R68" s="1">
        <v>44823</v>
      </c>
      <c r="S68" s="1">
        <v>44824</v>
      </c>
      <c r="T68" s="14">
        <v>105</v>
      </c>
      <c r="U68" s="1">
        <v>44940</v>
      </c>
      <c r="V68" s="14">
        <v>13079333</v>
      </c>
      <c r="W68" s="14">
        <f>Contratos[[#This Row],[Fecha Finalizacion Programada]]-Contratos[[#This Row],[Fecha de Inicio]]</f>
        <v>116</v>
      </c>
      <c r="X68" s="14">
        <f>ROUND(((Contratos[[#This Row],[Fecha Finalizacion Programada]]-Contratos[[#This Row],[Fecha de Inicio]])/(Contratos[[#This Row],[Fecha Finalizacion Programada]]-Contratos[[#This Row],[Fecha de Inicio]])*100),2)</f>
        <v>100</v>
      </c>
      <c r="Y68" s="43">
        <v>0</v>
      </c>
      <c r="Z68" s="28">
        <v>13079333</v>
      </c>
      <c r="AA68" s="14">
        <v>1</v>
      </c>
      <c r="AB68" s="28">
        <v>0</v>
      </c>
      <c r="AC68" s="28">
        <v>13079333</v>
      </c>
      <c r="AD68" s="14">
        <v>115</v>
      </c>
    </row>
    <row r="69" spans="2:30" x14ac:dyDescent="0.25">
      <c r="B69" s="14">
        <v>2022</v>
      </c>
      <c r="C69">
        <v>220191</v>
      </c>
      <c r="D69" s="14" t="s">
        <v>705</v>
      </c>
      <c r="E69" s="14" t="s">
        <v>326</v>
      </c>
      <c r="F69" s="14" t="s">
        <v>51</v>
      </c>
      <c r="G69" s="14" t="s">
        <v>52</v>
      </c>
      <c r="H69" s="14" t="s">
        <v>297</v>
      </c>
      <c r="I69" s="14" t="s">
        <v>2</v>
      </c>
      <c r="J69" s="14" t="s">
        <v>121</v>
      </c>
      <c r="K69" s="14">
        <v>79465385</v>
      </c>
      <c r="L69" s="14" t="s">
        <v>122</v>
      </c>
      <c r="M69" s="14" t="s">
        <v>54</v>
      </c>
      <c r="N69" t="s">
        <v>46</v>
      </c>
      <c r="O69" s="1">
        <v>44943</v>
      </c>
      <c r="P69" s="14" t="s">
        <v>427</v>
      </c>
      <c r="Q69" s="14" t="s">
        <v>432</v>
      </c>
      <c r="R69" s="1">
        <v>44580</v>
      </c>
      <c r="S69" s="1">
        <v>44582</v>
      </c>
      <c r="T69" s="14">
        <v>330</v>
      </c>
      <c r="U69" s="1">
        <v>44916</v>
      </c>
      <c r="V69" s="14">
        <v>74195000</v>
      </c>
      <c r="W69" s="14">
        <f>Contratos[[#This Row],[Fecha Finalizacion Programada]]-Contratos[[#This Row],[Fecha de Inicio]]</f>
        <v>334</v>
      </c>
      <c r="X69" s="14">
        <f>ROUND(((Contratos[[#This Row],[Fecha Finalizacion Programada]]-Contratos[[#This Row],[Fecha de Inicio]])/(Contratos[[#This Row],[Fecha Finalizacion Programada]]-Contratos[[#This Row],[Fecha de Inicio]])*100),2)</f>
        <v>100</v>
      </c>
      <c r="Y69" s="43">
        <v>73745333</v>
      </c>
      <c r="Z69" s="28">
        <v>449667</v>
      </c>
      <c r="AA69" s="14">
        <v>0</v>
      </c>
      <c r="AB69" s="28">
        <v>0</v>
      </c>
      <c r="AC69" s="28">
        <v>74195000</v>
      </c>
      <c r="AD69" s="14">
        <v>330</v>
      </c>
    </row>
    <row r="70" spans="2:30" x14ac:dyDescent="0.25">
      <c r="B70" s="14">
        <v>2022</v>
      </c>
      <c r="C70">
        <v>220054</v>
      </c>
      <c r="D70" s="14" t="s">
        <v>705</v>
      </c>
      <c r="E70" s="14" t="s">
        <v>314</v>
      </c>
      <c r="F70" s="14" t="s">
        <v>51</v>
      </c>
      <c r="G70" s="14" t="s">
        <v>52</v>
      </c>
      <c r="H70" s="14" t="s">
        <v>297</v>
      </c>
      <c r="I70" s="14" t="s">
        <v>2</v>
      </c>
      <c r="J70" s="14" t="s">
        <v>239</v>
      </c>
      <c r="K70" s="14">
        <v>80761963</v>
      </c>
      <c r="L70" s="14" t="s">
        <v>238</v>
      </c>
      <c r="M70" s="14" t="s">
        <v>54</v>
      </c>
      <c r="N70" t="s">
        <v>46</v>
      </c>
      <c r="O70" s="1">
        <v>44943</v>
      </c>
      <c r="P70" s="14" t="s">
        <v>427</v>
      </c>
      <c r="Q70" s="14" t="s">
        <v>432</v>
      </c>
      <c r="R70" s="1">
        <v>44573</v>
      </c>
      <c r="S70" s="1">
        <v>44575</v>
      </c>
      <c r="T70" s="14">
        <v>300</v>
      </c>
      <c r="U70" s="1">
        <v>44925</v>
      </c>
      <c r="V70" s="14">
        <v>69780000</v>
      </c>
      <c r="W70" s="14">
        <f>Contratos[[#This Row],[Fecha Finalizacion Programada]]-Contratos[[#This Row],[Fecha de Inicio]]</f>
        <v>350</v>
      </c>
      <c r="X70" s="14">
        <f>ROUND(((Contratos[[#This Row],[Fecha Finalizacion Programada]]-Contratos[[#This Row],[Fecha de Inicio]])/(Contratos[[#This Row],[Fecha Finalizacion Programada]]-Contratos[[#This Row],[Fecha de Inicio]])*100),2)</f>
        <v>100</v>
      </c>
      <c r="Y70" s="43">
        <v>0</v>
      </c>
      <c r="Z70" s="28">
        <v>80479600</v>
      </c>
      <c r="AA70" s="14">
        <v>1</v>
      </c>
      <c r="AB70" s="28">
        <v>10699600</v>
      </c>
      <c r="AC70" s="28">
        <v>80479600</v>
      </c>
      <c r="AD70" s="14">
        <v>326</v>
      </c>
    </row>
    <row r="71" spans="2:30" x14ac:dyDescent="0.25">
      <c r="B71" s="14">
        <v>2022</v>
      </c>
      <c r="C71">
        <v>220127</v>
      </c>
      <c r="D71" s="14" t="s">
        <v>705</v>
      </c>
      <c r="E71" s="14" t="s">
        <v>321</v>
      </c>
      <c r="F71" s="14" t="s">
        <v>51</v>
      </c>
      <c r="G71" s="14" t="s">
        <v>55</v>
      </c>
      <c r="H71" s="14" t="s">
        <v>297</v>
      </c>
      <c r="I71" s="14" t="s">
        <v>2</v>
      </c>
      <c r="J71" s="14" t="s">
        <v>246</v>
      </c>
      <c r="K71" s="14">
        <v>52557015</v>
      </c>
      <c r="L71" s="14" t="s">
        <v>249</v>
      </c>
      <c r="M71" s="14" t="s">
        <v>54</v>
      </c>
      <c r="N71" t="s">
        <v>46</v>
      </c>
      <c r="O71" s="1">
        <v>44943</v>
      </c>
      <c r="P71" s="14" t="s">
        <v>427</v>
      </c>
      <c r="Q71" s="14" t="s">
        <v>432</v>
      </c>
      <c r="R71" s="1">
        <v>44575</v>
      </c>
      <c r="S71" s="1">
        <v>44579</v>
      </c>
      <c r="T71" s="14">
        <v>330</v>
      </c>
      <c r="U71" s="1">
        <v>44913</v>
      </c>
      <c r="V71" s="14">
        <v>40942000</v>
      </c>
      <c r="W71" s="14">
        <f>Contratos[[#This Row],[Fecha Finalizacion Programada]]-Contratos[[#This Row],[Fecha de Inicio]]</f>
        <v>334</v>
      </c>
      <c r="X71" s="14">
        <f>ROUND(((Contratos[[#This Row],[Fecha Finalizacion Programada]]-Contratos[[#This Row],[Fecha de Inicio]])/(Contratos[[#This Row],[Fecha Finalizacion Programada]]-Contratos[[#This Row],[Fecha de Inicio]])*100),2)</f>
        <v>100</v>
      </c>
      <c r="Y71" s="43">
        <v>0</v>
      </c>
      <c r="Z71" s="28">
        <v>40942000</v>
      </c>
      <c r="AA71" s="14">
        <v>0</v>
      </c>
      <c r="AB71" s="28">
        <v>0</v>
      </c>
      <c r="AC71" s="28">
        <v>40942000</v>
      </c>
      <c r="AD71" s="14">
        <v>330</v>
      </c>
    </row>
    <row r="72" spans="2:30" x14ac:dyDescent="0.25">
      <c r="B72" s="14">
        <v>2022</v>
      </c>
      <c r="C72">
        <v>220128</v>
      </c>
      <c r="D72" s="14" t="s">
        <v>705</v>
      </c>
      <c r="E72" s="14" t="s">
        <v>321</v>
      </c>
      <c r="F72" s="14" t="s">
        <v>51</v>
      </c>
      <c r="G72" s="14" t="s">
        <v>55</v>
      </c>
      <c r="H72" s="14" t="s">
        <v>297</v>
      </c>
      <c r="I72" s="14" t="s">
        <v>2</v>
      </c>
      <c r="J72" s="14" t="s">
        <v>246</v>
      </c>
      <c r="K72" s="14">
        <v>1030544259</v>
      </c>
      <c r="L72" s="14" t="s">
        <v>248</v>
      </c>
      <c r="M72" s="14" t="s">
        <v>54</v>
      </c>
      <c r="N72" t="s">
        <v>46</v>
      </c>
      <c r="O72" s="1">
        <v>44943</v>
      </c>
      <c r="P72" s="14" t="s">
        <v>427</v>
      </c>
      <c r="Q72" s="14" t="s">
        <v>432</v>
      </c>
      <c r="R72" s="1">
        <v>44575</v>
      </c>
      <c r="S72" s="1">
        <v>44579</v>
      </c>
      <c r="T72" s="14">
        <v>330</v>
      </c>
      <c r="U72" s="1">
        <v>44913</v>
      </c>
      <c r="V72" s="14">
        <v>40942000</v>
      </c>
      <c r="W72" s="14">
        <f>Contratos[[#This Row],[Fecha Finalizacion Programada]]-Contratos[[#This Row],[Fecha de Inicio]]</f>
        <v>334</v>
      </c>
      <c r="X72" s="14">
        <f>ROUND(((Contratos[[#This Row],[Fecha Finalizacion Programada]]-Contratos[[#This Row],[Fecha de Inicio]])/(Contratos[[#This Row],[Fecha Finalizacion Programada]]-Contratos[[#This Row],[Fecha de Inicio]])*100),2)</f>
        <v>100</v>
      </c>
      <c r="Y72" s="43">
        <v>0</v>
      </c>
      <c r="Z72" s="28">
        <v>40942000</v>
      </c>
      <c r="AA72" s="14">
        <v>0</v>
      </c>
      <c r="AB72" s="28">
        <v>0</v>
      </c>
      <c r="AC72" s="28">
        <v>40942000</v>
      </c>
      <c r="AD72" s="14">
        <v>330</v>
      </c>
    </row>
    <row r="73" spans="2:30" x14ac:dyDescent="0.25">
      <c r="B73" s="14">
        <v>2022</v>
      </c>
      <c r="C73">
        <v>220129</v>
      </c>
      <c r="D73" s="14" t="s">
        <v>705</v>
      </c>
      <c r="E73" s="14" t="s">
        <v>321</v>
      </c>
      <c r="F73" s="14" t="s">
        <v>51</v>
      </c>
      <c r="G73" s="14" t="s">
        <v>55</v>
      </c>
      <c r="H73" s="14" t="s">
        <v>297</v>
      </c>
      <c r="I73" s="14" t="s">
        <v>2</v>
      </c>
      <c r="J73" s="14" t="s">
        <v>246</v>
      </c>
      <c r="K73" s="14">
        <v>1019081525</v>
      </c>
      <c r="L73" s="14" t="s">
        <v>247</v>
      </c>
      <c r="M73" s="14" t="s">
        <v>54</v>
      </c>
      <c r="N73" t="s">
        <v>46</v>
      </c>
      <c r="O73" s="1">
        <v>44943</v>
      </c>
      <c r="P73" s="14" t="s">
        <v>427</v>
      </c>
      <c r="Q73" s="14" t="s">
        <v>432</v>
      </c>
      <c r="R73" s="1">
        <v>44575</v>
      </c>
      <c r="S73" s="1">
        <v>44579</v>
      </c>
      <c r="T73" s="14">
        <v>330</v>
      </c>
      <c r="U73" s="1">
        <v>44913</v>
      </c>
      <c r="V73" s="14">
        <v>40942000</v>
      </c>
      <c r="W73" s="14">
        <f>Contratos[[#This Row],[Fecha Finalizacion Programada]]-Contratos[[#This Row],[Fecha de Inicio]]</f>
        <v>334</v>
      </c>
      <c r="X73" s="14">
        <f>ROUND(((Contratos[[#This Row],[Fecha Finalizacion Programada]]-Contratos[[#This Row],[Fecha de Inicio]])/(Contratos[[#This Row],[Fecha Finalizacion Programada]]-Contratos[[#This Row],[Fecha de Inicio]])*100),2)</f>
        <v>100</v>
      </c>
      <c r="Y73" s="43">
        <v>40942000</v>
      </c>
      <c r="Z73" s="28">
        <v>0</v>
      </c>
      <c r="AA73" s="14">
        <v>0</v>
      </c>
      <c r="AB73" s="28">
        <v>0</v>
      </c>
      <c r="AC73" s="28">
        <v>40942000</v>
      </c>
      <c r="AD73" s="14">
        <v>330</v>
      </c>
    </row>
    <row r="74" spans="2:30" x14ac:dyDescent="0.25">
      <c r="B74" s="14">
        <v>2022</v>
      </c>
      <c r="C74">
        <v>220130</v>
      </c>
      <c r="D74" s="14" t="s">
        <v>705</v>
      </c>
      <c r="E74" s="14" t="s">
        <v>321</v>
      </c>
      <c r="F74" s="14" t="s">
        <v>51</v>
      </c>
      <c r="G74" s="14" t="s">
        <v>55</v>
      </c>
      <c r="H74" s="14" t="s">
        <v>297</v>
      </c>
      <c r="I74" s="14" t="s">
        <v>2</v>
      </c>
      <c r="J74" s="14" t="s">
        <v>246</v>
      </c>
      <c r="K74" s="14">
        <v>79648718</v>
      </c>
      <c r="L74" s="14" t="s">
        <v>245</v>
      </c>
      <c r="M74" s="14" t="s">
        <v>54</v>
      </c>
      <c r="N74" t="s">
        <v>46</v>
      </c>
      <c r="O74" s="1">
        <v>44943</v>
      </c>
      <c r="P74" s="14" t="s">
        <v>427</v>
      </c>
      <c r="Q74" s="14" t="s">
        <v>432</v>
      </c>
      <c r="R74" s="1">
        <v>44575</v>
      </c>
      <c r="S74" s="1">
        <v>44579</v>
      </c>
      <c r="T74" s="14">
        <v>330</v>
      </c>
      <c r="U74" s="1">
        <v>44913</v>
      </c>
      <c r="V74" s="14">
        <v>40942000</v>
      </c>
      <c r="W74" s="14">
        <f>Contratos[[#This Row],[Fecha Finalizacion Programada]]-Contratos[[#This Row],[Fecha de Inicio]]</f>
        <v>334</v>
      </c>
      <c r="X74" s="14">
        <f>ROUND(((Contratos[[#This Row],[Fecha Finalizacion Programada]]-Contratos[[#This Row],[Fecha de Inicio]])/(Contratos[[#This Row],[Fecha Finalizacion Programada]]-Contratos[[#This Row],[Fecha de Inicio]])*100),2)</f>
        <v>100</v>
      </c>
      <c r="Y74" s="43">
        <v>40942000</v>
      </c>
      <c r="Z74" s="28">
        <v>0</v>
      </c>
      <c r="AA74" s="14">
        <v>0</v>
      </c>
      <c r="AB74" s="28">
        <v>0</v>
      </c>
      <c r="AC74" s="28">
        <v>40942000</v>
      </c>
      <c r="AD74" s="14">
        <v>330</v>
      </c>
    </row>
    <row r="75" spans="2:30" x14ac:dyDescent="0.25">
      <c r="B75" s="14">
        <v>2022</v>
      </c>
      <c r="C75">
        <v>220178</v>
      </c>
      <c r="D75" s="14" t="s">
        <v>705</v>
      </c>
      <c r="E75" s="14" t="s">
        <v>325</v>
      </c>
      <c r="F75" s="14" t="s">
        <v>51</v>
      </c>
      <c r="G75" s="14" t="s">
        <v>55</v>
      </c>
      <c r="H75" s="14" t="s">
        <v>297</v>
      </c>
      <c r="I75" s="14" t="s">
        <v>2</v>
      </c>
      <c r="J75" s="14" t="s">
        <v>26</v>
      </c>
      <c r="K75" s="14">
        <v>1019136871</v>
      </c>
      <c r="L75" s="14" t="s">
        <v>243</v>
      </c>
      <c r="M75" s="14" t="s">
        <v>54</v>
      </c>
      <c r="N75" t="s">
        <v>46</v>
      </c>
      <c r="O75" s="1">
        <v>44943</v>
      </c>
      <c r="P75" s="14" t="s">
        <v>427</v>
      </c>
      <c r="Q75" s="14" t="s">
        <v>432</v>
      </c>
      <c r="R75" s="1">
        <v>44580</v>
      </c>
      <c r="S75" s="1">
        <v>44589</v>
      </c>
      <c r="T75" s="14">
        <v>330</v>
      </c>
      <c r="U75" s="1">
        <v>44923</v>
      </c>
      <c r="V75" s="14">
        <v>27291000</v>
      </c>
      <c r="W75" s="14">
        <f>Contratos[[#This Row],[Fecha Finalizacion Programada]]-Contratos[[#This Row],[Fecha de Inicio]]</f>
        <v>334</v>
      </c>
      <c r="X75" s="14">
        <f>ROUND(((Contratos[[#This Row],[Fecha Finalizacion Programada]]-Contratos[[#This Row],[Fecha de Inicio]])/(Contratos[[#This Row],[Fecha Finalizacion Programada]]-Contratos[[#This Row],[Fecha de Inicio]])*100),2)</f>
        <v>100</v>
      </c>
      <c r="Y75" s="43">
        <v>27291000</v>
      </c>
      <c r="Z75" s="28">
        <v>0</v>
      </c>
      <c r="AA75" s="14">
        <v>0</v>
      </c>
      <c r="AB75" s="28">
        <v>0</v>
      </c>
      <c r="AC75" s="28">
        <v>27291000</v>
      </c>
      <c r="AD75" s="14">
        <v>330</v>
      </c>
    </row>
    <row r="76" spans="2:30" x14ac:dyDescent="0.25">
      <c r="B76" s="14">
        <v>2022</v>
      </c>
      <c r="C76">
        <v>220179</v>
      </c>
      <c r="D76" s="14" t="s">
        <v>705</v>
      </c>
      <c r="E76" s="14" t="s">
        <v>325</v>
      </c>
      <c r="F76" s="14" t="s">
        <v>51</v>
      </c>
      <c r="G76" s="14" t="s">
        <v>55</v>
      </c>
      <c r="H76" s="14" t="s">
        <v>297</v>
      </c>
      <c r="I76" s="14" t="s">
        <v>2</v>
      </c>
      <c r="J76" s="14" t="s">
        <v>26</v>
      </c>
      <c r="K76" s="14">
        <v>1068926126</v>
      </c>
      <c r="L76" s="14" t="s">
        <v>242</v>
      </c>
      <c r="M76" s="14" t="s">
        <v>54</v>
      </c>
      <c r="N76" t="s">
        <v>46</v>
      </c>
      <c r="O76" s="1">
        <v>44943</v>
      </c>
      <c r="P76" s="14" t="s">
        <v>427</v>
      </c>
      <c r="Q76" s="14" t="s">
        <v>432</v>
      </c>
      <c r="R76" s="1">
        <v>44580</v>
      </c>
      <c r="S76" s="1">
        <v>44589</v>
      </c>
      <c r="T76" s="14">
        <v>330</v>
      </c>
      <c r="U76" s="1">
        <v>44923</v>
      </c>
      <c r="V76" s="14">
        <v>27291000</v>
      </c>
      <c r="W76" s="14">
        <f>Contratos[[#This Row],[Fecha Finalizacion Programada]]-Contratos[[#This Row],[Fecha de Inicio]]</f>
        <v>334</v>
      </c>
      <c r="X76" s="14">
        <f>ROUND(((Contratos[[#This Row],[Fecha Finalizacion Programada]]-Contratos[[#This Row],[Fecha de Inicio]])/(Contratos[[#This Row],[Fecha Finalizacion Programada]]-Contratos[[#This Row],[Fecha de Inicio]])*100),2)</f>
        <v>100</v>
      </c>
      <c r="Y76" s="43">
        <v>27291000</v>
      </c>
      <c r="Z76" s="28">
        <v>0</v>
      </c>
      <c r="AA76" s="14">
        <v>0</v>
      </c>
      <c r="AB76" s="28">
        <v>0</v>
      </c>
      <c r="AC76" s="28">
        <v>27291000</v>
      </c>
      <c r="AD76" s="14">
        <v>330</v>
      </c>
    </row>
    <row r="77" spans="2:30" x14ac:dyDescent="0.25">
      <c r="B77" s="14">
        <v>2022</v>
      </c>
      <c r="C77">
        <v>220181</v>
      </c>
      <c r="D77" s="14" t="s">
        <v>705</v>
      </c>
      <c r="E77" s="14" t="s">
        <v>325</v>
      </c>
      <c r="F77" s="14" t="s">
        <v>51</v>
      </c>
      <c r="G77" s="14" t="s">
        <v>55</v>
      </c>
      <c r="H77" s="14" t="s">
        <v>297</v>
      </c>
      <c r="I77" s="14" t="s">
        <v>2</v>
      </c>
      <c r="J77" s="14" t="s">
        <v>26</v>
      </c>
      <c r="K77" s="14">
        <v>1010202220</v>
      </c>
      <c r="L77" s="14" t="s">
        <v>241</v>
      </c>
      <c r="M77" s="14" t="s">
        <v>54</v>
      </c>
      <c r="N77" t="s">
        <v>46</v>
      </c>
      <c r="O77" s="1">
        <v>44943</v>
      </c>
      <c r="P77" s="14" t="s">
        <v>427</v>
      </c>
      <c r="Q77" s="14" t="s">
        <v>432</v>
      </c>
      <c r="R77" s="1">
        <v>44580</v>
      </c>
      <c r="S77" s="1">
        <v>44588</v>
      </c>
      <c r="T77" s="14">
        <v>330</v>
      </c>
      <c r="U77" s="1">
        <v>44922</v>
      </c>
      <c r="V77" s="14">
        <v>27291000</v>
      </c>
      <c r="W77" s="14">
        <f>Contratos[[#This Row],[Fecha Finalizacion Programada]]-Contratos[[#This Row],[Fecha de Inicio]]</f>
        <v>334</v>
      </c>
      <c r="X77" s="14">
        <f>ROUND(((Contratos[[#This Row],[Fecha Finalizacion Programada]]-Contratos[[#This Row],[Fecha de Inicio]])/(Contratos[[#This Row],[Fecha Finalizacion Programada]]-Contratos[[#This Row],[Fecha de Inicio]])*100),2)</f>
        <v>100</v>
      </c>
      <c r="Y77" s="43">
        <v>27291000</v>
      </c>
      <c r="Z77" s="28">
        <v>0</v>
      </c>
      <c r="AA77" s="14">
        <v>0</v>
      </c>
      <c r="AB77" s="28">
        <v>0</v>
      </c>
      <c r="AC77" s="28">
        <v>27291000</v>
      </c>
      <c r="AD77" s="14">
        <v>330</v>
      </c>
    </row>
    <row r="78" spans="2:30" x14ac:dyDescent="0.25">
      <c r="B78" s="14">
        <v>2022</v>
      </c>
      <c r="C78">
        <v>220182</v>
      </c>
      <c r="D78" s="14" t="s">
        <v>705</v>
      </c>
      <c r="E78" s="14" t="s">
        <v>325</v>
      </c>
      <c r="F78" s="14" t="s">
        <v>51</v>
      </c>
      <c r="G78" s="14" t="s">
        <v>55</v>
      </c>
      <c r="H78" s="14" t="s">
        <v>297</v>
      </c>
      <c r="I78" s="14" t="s">
        <v>2</v>
      </c>
      <c r="J78" s="14" t="s">
        <v>26</v>
      </c>
      <c r="K78" s="14">
        <v>1022429467</v>
      </c>
      <c r="L78" s="14" t="s">
        <v>240</v>
      </c>
      <c r="M78" s="14" t="s">
        <v>54</v>
      </c>
      <c r="N78" t="s">
        <v>46</v>
      </c>
      <c r="O78" s="1">
        <v>44943</v>
      </c>
      <c r="P78" s="14" t="s">
        <v>427</v>
      </c>
      <c r="Q78" s="14" t="s">
        <v>432</v>
      </c>
      <c r="R78" s="1">
        <v>44580</v>
      </c>
      <c r="S78" s="1">
        <v>44589</v>
      </c>
      <c r="T78" s="14">
        <v>330</v>
      </c>
      <c r="U78" s="1">
        <v>44923</v>
      </c>
      <c r="V78" s="14">
        <v>27291000</v>
      </c>
      <c r="W78" s="14">
        <f>Contratos[[#This Row],[Fecha Finalizacion Programada]]-Contratos[[#This Row],[Fecha de Inicio]]</f>
        <v>334</v>
      </c>
      <c r="X78" s="14">
        <f>ROUND(((Contratos[[#This Row],[Fecha Finalizacion Programada]]-Contratos[[#This Row],[Fecha de Inicio]])/(Contratos[[#This Row],[Fecha Finalizacion Programada]]-Contratos[[#This Row],[Fecha de Inicio]])*100),2)</f>
        <v>100</v>
      </c>
      <c r="Y78" s="43">
        <v>27291000</v>
      </c>
      <c r="Z78" s="28">
        <v>0</v>
      </c>
      <c r="AA78" s="14">
        <v>0</v>
      </c>
      <c r="AB78" s="28">
        <v>0</v>
      </c>
      <c r="AC78" s="28">
        <v>27291000</v>
      </c>
      <c r="AD78" s="14">
        <v>330</v>
      </c>
    </row>
    <row r="79" spans="2:30" x14ac:dyDescent="0.25">
      <c r="B79" s="14">
        <v>2022</v>
      </c>
      <c r="C79">
        <v>220184</v>
      </c>
      <c r="D79" s="14" t="s">
        <v>705</v>
      </c>
      <c r="E79" s="14" t="s">
        <v>325</v>
      </c>
      <c r="F79" s="14" t="s">
        <v>51</v>
      </c>
      <c r="G79" s="14" t="s">
        <v>55</v>
      </c>
      <c r="H79" s="14" t="s">
        <v>297</v>
      </c>
      <c r="I79" s="14" t="s">
        <v>2</v>
      </c>
      <c r="J79" s="14" t="s">
        <v>26</v>
      </c>
      <c r="K79" s="14">
        <v>1032457638</v>
      </c>
      <c r="L79" s="14" t="s">
        <v>169</v>
      </c>
      <c r="M79" s="14" t="s">
        <v>54</v>
      </c>
      <c r="N79" t="s">
        <v>46</v>
      </c>
      <c r="O79" s="1">
        <v>44943</v>
      </c>
      <c r="P79" s="14" t="s">
        <v>427</v>
      </c>
      <c r="Q79" s="14" t="s">
        <v>432</v>
      </c>
      <c r="R79" s="1">
        <v>44580</v>
      </c>
      <c r="S79" s="1">
        <v>44589</v>
      </c>
      <c r="T79" s="14">
        <v>330</v>
      </c>
      <c r="U79" s="1">
        <v>44923</v>
      </c>
      <c r="V79" s="14">
        <v>27291000</v>
      </c>
      <c r="W79" s="14">
        <f>Contratos[[#This Row],[Fecha Finalizacion Programada]]-Contratos[[#This Row],[Fecha de Inicio]]</f>
        <v>334</v>
      </c>
      <c r="X79" s="14">
        <f>ROUND(((Contratos[[#This Row],[Fecha Finalizacion Programada]]-Contratos[[#This Row],[Fecha de Inicio]])/(Contratos[[#This Row],[Fecha Finalizacion Programada]]-Contratos[[#This Row],[Fecha de Inicio]])*100),2)</f>
        <v>100</v>
      </c>
      <c r="Y79" s="43">
        <v>27291000</v>
      </c>
      <c r="Z79" s="28">
        <v>0</v>
      </c>
      <c r="AA79" s="14">
        <v>0</v>
      </c>
      <c r="AB79" s="28">
        <v>0</v>
      </c>
      <c r="AC79" s="28">
        <v>27291000</v>
      </c>
      <c r="AD79" s="14">
        <v>330</v>
      </c>
    </row>
    <row r="80" spans="2:30" x14ac:dyDescent="0.25">
      <c r="B80" s="14">
        <v>2022</v>
      </c>
      <c r="C80">
        <v>220053</v>
      </c>
      <c r="D80" s="14" t="s">
        <v>705</v>
      </c>
      <c r="E80" s="14" t="s">
        <v>313</v>
      </c>
      <c r="F80" s="14" t="s">
        <v>51</v>
      </c>
      <c r="G80" s="14" t="s">
        <v>52</v>
      </c>
      <c r="H80" s="14" t="s">
        <v>294</v>
      </c>
      <c r="I80" s="14" t="s">
        <v>2</v>
      </c>
      <c r="J80" s="14" t="s">
        <v>111</v>
      </c>
      <c r="K80" s="14">
        <v>1085280087</v>
      </c>
      <c r="L80" s="14" t="s">
        <v>112</v>
      </c>
      <c r="M80" s="14" t="s">
        <v>75</v>
      </c>
      <c r="N80" t="s">
        <v>46</v>
      </c>
      <c r="O80" s="1">
        <v>44945</v>
      </c>
      <c r="P80" s="14" t="s">
        <v>208</v>
      </c>
      <c r="Q80" s="14" t="s">
        <v>561</v>
      </c>
      <c r="R80" s="1">
        <v>44573</v>
      </c>
      <c r="S80" s="1">
        <v>44580</v>
      </c>
      <c r="T80" s="14">
        <v>330</v>
      </c>
      <c r="U80" s="1">
        <v>44914</v>
      </c>
      <c r="V80" s="14">
        <v>66528000</v>
      </c>
      <c r="W80" s="14">
        <f>Contratos[[#This Row],[Fecha Finalizacion Programada]]-Contratos[[#This Row],[Fecha de Inicio]]</f>
        <v>334</v>
      </c>
      <c r="X80" s="14">
        <f>ROUND(((Contratos[[#This Row],[Fecha Finalizacion Programada]]-Contratos[[#This Row],[Fecha de Inicio]])/(Contratos[[#This Row],[Fecha Finalizacion Programada]]-Contratos[[#This Row],[Fecha de Inicio]])*100),2)</f>
        <v>100</v>
      </c>
      <c r="Y80" s="43">
        <v>66528000</v>
      </c>
      <c r="Z80" s="28">
        <v>0</v>
      </c>
      <c r="AA80" s="14">
        <v>0</v>
      </c>
      <c r="AB80" s="28">
        <v>0</v>
      </c>
      <c r="AC80" s="28">
        <v>66528000</v>
      </c>
      <c r="AD80" s="14">
        <v>330</v>
      </c>
    </row>
    <row r="81" spans="2:30" x14ac:dyDescent="0.25">
      <c r="B81" s="14">
        <v>2022</v>
      </c>
      <c r="C81">
        <v>220088</v>
      </c>
      <c r="D81" s="14" t="s">
        <v>705</v>
      </c>
      <c r="E81" s="14" t="s">
        <v>709</v>
      </c>
      <c r="F81" s="14" t="s">
        <v>51</v>
      </c>
      <c r="G81" s="14" t="s">
        <v>52</v>
      </c>
      <c r="H81" s="14" t="s">
        <v>700</v>
      </c>
      <c r="I81" s="14" t="s">
        <v>2</v>
      </c>
      <c r="J81" s="14" t="s">
        <v>455</v>
      </c>
      <c r="K81" s="14">
        <v>41758887</v>
      </c>
      <c r="L81" s="14" t="s">
        <v>499</v>
      </c>
      <c r="M81" s="14" t="s">
        <v>686</v>
      </c>
      <c r="N81" t="s">
        <v>46</v>
      </c>
      <c r="O81" s="1">
        <v>44928</v>
      </c>
      <c r="P81" s="14" t="s">
        <v>188</v>
      </c>
      <c r="Q81" s="14" t="s">
        <v>562</v>
      </c>
      <c r="R81" s="1">
        <v>44574</v>
      </c>
      <c r="S81" s="1">
        <v>44581</v>
      </c>
      <c r="T81" s="14">
        <v>330</v>
      </c>
      <c r="U81" s="1">
        <v>44915</v>
      </c>
      <c r="V81" s="14">
        <v>88550000</v>
      </c>
      <c r="W81" s="14">
        <f>Contratos[[#This Row],[Fecha Finalizacion Programada]]-Contratos[[#This Row],[Fecha de Inicio]]</f>
        <v>334</v>
      </c>
      <c r="X81" s="14">
        <f>ROUND(((Contratos[[#This Row],[Fecha Finalizacion Programada]]-Contratos[[#This Row],[Fecha de Inicio]])/(Contratos[[#This Row],[Fecha Finalizacion Programada]]-Contratos[[#This Row],[Fecha de Inicio]])*100),2)</f>
        <v>100</v>
      </c>
      <c r="Y81" s="43">
        <v>88550000</v>
      </c>
      <c r="Z81" s="28">
        <v>0</v>
      </c>
      <c r="AA81" s="14">
        <v>0</v>
      </c>
      <c r="AB81" s="28">
        <v>0</v>
      </c>
      <c r="AC81" s="28">
        <v>88550000</v>
      </c>
      <c r="AD81" s="14">
        <v>330</v>
      </c>
    </row>
    <row r="82" spans="2:30" x14ac:dyDescent="0.25">
      <c r="B82" s="14">
        <v>2022</v>
      </c>
      <c r="C82">
        <v>220101</v>
      </c>
      <c r="D82" s="14" t="s">
        <v>705</v>
      </c>
      <c r="E82" s="14" t="s">
        <v>710</v>
      </c>
      <c r="F82" s="14" t="s">
        <v>51</v>
      </c>
      <c r="G82" s="14" t="s">
        <v>55</v>
      </c>
      <c r="H82" s="14" t="s">
        <v>700</v>
      </c>
      <c r="I82" s="14" t="s">
        <v>2</v>
      </c>
      <c r="J82" s="14" t="s">
        <v>456</v>
      </c>
      <c r="K82" s="14">
        <v>80726456</v>
      </c>
      <c r="L82" s="14" t="s">
        <v>500</v>
      </c>
      <c r="M82" s="14" t="s">
        <v>686</v>
      </c>
      <c r="N82" t="s">
        <v>46</v>
      </c>
      <c r="O82" s="1">
        <v>44928</v>
      </c>
      <c r="P82" s="14" t="s">
        <v>188</v>
      </c>
      <c r="Q82" s="14" t="s">
        <v>562</v>
      </c>
      <c r="R82" s="1">
        <v>44575</v>
      </c>
      <c r="S82" s="1">
        <v>44585</v>
      </c>
      <c r="T82" s="14">
        <v>330</v>
      </c>
      <c r="U82" s="1">
        <v>44919</v>
      </c>
      <c r="V82" s="14">
        <v>25586000</v>
      </c>
      <c r="W82" s="14">
        <f>Contratos[[#This Row],[Fecha Finalizacion Programada]]-Contratos[[#This Row],[Fecha de Inicio]]</f>
        <v>334</v>
      </c>
      <c r="X82" s="14">
        <f>ROUND(((Contratos[[#This Row],[Fecha Finalizacion Programada]]-Contratos[[#This Row],[Fecha de Inicio]])/(Contratos[[#This Row],[Fecha Finalizacion Programada]]-Contratos[[#This Row],[Fecha de Inicio]])*100),2)</f>
        <v>100</v>
      </c>
      <c r="Y82" s="43">
        <v>25586000</v>
      </c>
      <c r="Z82" s="28">
        <v>0</v>
      </c>
      <c r="AA82" s="14">
        <v>0</v>
      </c>
      <c r="AB82" s="28">
        <v>0</v>
      </c>
      <c r="AC82" s="28">
        <v>25586000</v>
      </c>
      <c r="AD82" s="14">
        <v>330</v>
      </c>
    </row>
    <row r="83" spans="2:30" x14ac:dyDescent="0.25">
      <c r="B83" s="14">
        <v>2022</v>
      </c>
      <c r="C83">
        <v>220102</v>
      </c>
      <c r="D83" s="14" t="s">
        <v>705</v>
      </c>
      <c r="E83" s="14" t="s">
        <v>710</v>
      </c>
      <c r="F83" s="14" t="s">
        <v>51</v>
      </c>
      <c r="G83" s="14" t="s">
        <v>55</v>
      </c>
      <c r="H83" s="14" t="s">
        <v>700</v>
      </c>
      <c r="I83" s="14" t="s">
        <v>2</v>
      </c>
      <c r="J83" s="14" t="s">
        <v>456</v>
      </c>
      <c r="K83" s="14">
        <v>1031138930</v>
      </c>
      <c r="L83" s="14" t="s">
        <v>501</v>
      </c>
      <c r="M83" s="14" t="s">
        <v>686</v>
      </c>
      <c r="N83" t="s">
        <v>46</v>
      </c>
      <c r="O83" s="1">
        <v>44928</v>
      </c>
      <c r="P83" s="14" t="s">
        <v>188</v>
      </c>
      <c r="Q83" s="14" t="s">
        <v>562</v>
      </c>
      <c r="R83" s="1">
        <v>44575</v>
      </c>
      <c r="S83" s="1">
        <v>44581</v>
      </c>
      <c r="T83" s="14">
        <v>330</v>
      </c>
      <c r="U83" s="1">
        <v>44915</v>
      </c>
      <c r="V83" s="14">
        <v>25586000</v>
      </c>
      <c r="W83" s="14">
        <f>Contratos[[#This Row],[Fecha Finalizacion Programada]]-Contratos[[#This Row],[Fecha de Inicio]]</f>
        <v>334</v>
      </c>
      <c r="X83" s="14">
        <f>ROUND(((Contratos[[#This Row],[Fecha Finalizacion Programada]]-Contratos[[#This Row],[Fecha de Inicio]])/(Contratos[[#This Row],[Fecha Finalizacion Programada]]-Contratos[[#This Row],[Fecha de Inicio]])*100),2)</f>
        <v>100</v>
      </c>
      <c r="Y83" s="43">
        <v>25586000</v>
      </c>
      <c r="Z83" s="28">
        <v>0</v>
      </c>
      <c r="AA83" s="14">
        <v>0</v>
      </c>
      <c r="AB83" s="28">
        <v>0</v>
      </c>
      <c r="AC83" s="28">
        <v>25586000</v>
      </c>
      <c r="AD83" s="14">
        <v>330</v>
      </c>
    </row>
    <row r="84" spans="2:30" x14ac:dyDescent="0.25">
      <c r="B84" s="14">
        <v>2022</v>
      </c>
      <c r="C84">
        <v>220162</v>
      </c>
      <c r="D84" s="14" t="s">
        <v>705</v>
      </c>
      <c r="E84" s="14" t="s">
        <v>711</v>
      </c>
      <c r="F84" s="14" t="s">
        <v>51</v>
      </c>
      <c r="G84" s="14" t="s">
        <v>52</v>
      </c>
      <c r="H84" s="14" t="s">
        <v>700</v>
      </c>
      <c r="I84" s="14" t="s">
        <v>2</v>
      </c>
      <c r="J84" s="14" t="s">
        <v>457</v>
      </c>
      <c r="K84" s="14">
        <v>1032369550</v>
      </c>
      <c r="L84" s="14" t="s">
        <v>502</v>
      </c>
      <c r="M84" s="14" t="s">
        <v>686</v>
      </c>
      <c r="N84" t="s">
        <v>46</v>
      </c>
      <c r="O84" s="1">
        <v>44928</v>
      </c>
      <c r="P84" s="14" t="s">
        <v>188</v>
      </c>
      <c r="Q84" s="14" t="s">
        <v>562</v>
      </c>
      <c r="R84" s="1">
        <v>44579</v>
      </c>
      <c r="S84" s="1">
        <v>44581</v>
      </c>
      <c r="T84" s="14">
        <v>330</v>
      </c>
      <c r="U84" s="1">
        <v>44915</v>
      </c>
      <c r="V84" s="14">
        <v>50039000</v>
      </c>
      <c r="W84" s="14">
        <f>Contratos[[#This Row],[Fecha Finalizacion Programada]]-Contratos[[#This Row],[Fecha de Inicio]]</f>
        <v>334</v>
      </c>
      <c r="X84" s="14">
        <f>ROUND(((Contratos[[#This Row],[Fecha Finalizacion Programada]]-Contratos[[#This Row],[Fecha de Inicio]])/(Contratos[[#This Row],[Fecha Finalizacion Programada]]-Contratos[[#This Row],[Fecha de Inicio]])*100),2)</f>
        <v>100</v>
      </c>
      <c r="Y84" s="43">
        <v>50039000</v>
      </c>
      <c r="Z84" s="28">
        <v>0</v>
      </c>
      <c r="AA84" s="14">
        <v>0</v>
      </c>
      <c r="AB84" s="28">
        <v>0</v>
      </c>
      <c r="AC84" s="28">
        <v>50039000</v>
      </c>
      <c r="AD84" s="14">
        <v>330</v>
      </c>
    </row>
    <row r="85" spans="2:30" x14ac:dyDescent="0.25">
      <c r="B85" s="14">
        <v>2022</v>
      </c>
      <c r="C85">
        <v>220163</v>
      </c>
      <c r="D85" s="14" t="s">
        <v>705</v>
      </c>
      <c r="E85" s="14" t="s">
        <v>712</v>
      </c>
      <c r="F85" s="14" t="s">
        <v>51</v>
      </c>
      <c r="G85" s="14" t="s">
        <v>52</v>
      </c>
      <c r="H85" s="14" t="s">
        <v>700</v>
      </c>
      <c r="I85" s="14" t="s">
        <v>2</v>
      </c>
      <c r="J85" s="14" t="s">
        <v>458</v>
      </c>
      <c r="K85" s="14">
        <v>80111572</v>
      </c>
      <c r="L85" s="14" t="s">
        <v>503</v>
      </c>
      <c r="M85" s="14" t="s">
        <v>686</v>
      </c>
      <c r="N85" t="s">
        <v>46</v>
      </c>
      <c r="O85" s="1">
        <v>44928</v>
      </c>
      <c r="P85" s="14" t="s">
        <v>188</v>
      </c>
      <c r="Q85" s="14" t="s">
        <v>562</v>
      </c>
      <c r="R85" s="1">
        <v>44579</v>
      </c>
      <c r="S85" s="1">
        <v>44582</v>
      </c>
      <c r="T85" s="14">
        <v>317</v>
      </c>
      <c r="U85" s="1">
        <v>44903</v>
      </c>
      <c r="V85" s="14">
        <v>48067767</v>
      </c>
      <c r="W85" s="14">
        <f>Contratos[[#This Row],[Fecha Finalizacion Programada]]-Contratos[[#This Row],[Fecha de Inicio]]</f>
        <v>321</v>
      </c>
      <c r="X85" s="14">
        <f>ROUND(((Contratos[[#This Row],[Fecha Finalizacion Programada]]-Contratos[[#This Row],[Fecha de Inicio]])/(Contratos[[#This Row],[Fecha Finalizacion Programada]]-Contratos[[#This Row],[Fecha de Inicio]])*100),2)</f>
        <v>100</v>
      </c>
      <c r="Y85" s="43">
        <v>48067767</v>
      </c>
      <c r="Z85" s="28">
        <v>0</v>
      </c>
      <c r="AA85" s="14">
        <v>0</v>
      </c>
      <c r="AB85" s="28">
        <v>0</v>
      </c>
      <c r="AC85" s="28">
        <v>48067767</v>
      </c>
      <c r="AD85" s="14">
        <v>317</v>
      </c>
    </row>
    <row r="86" spans="2:30" x14ac:dyDescent="0.25">
      <c r="B86" s="14">
        <v>2022</v>
      </c>
      <c r="C86">
        <v>220183</v>
      </c>
      <c r="D86" s="14" t="s">
        <v>705</v>
      </c>
      <c r="E86" s="14" t="s">
        <v>713</v>
      </c>
      <c r="F86" s="14" t="s">
        <v>51</v>
      </c>
      <c r="G86" s="14" t="s">
        <v>55</v>
      </c>
      <c r="H86" s="14" t="s">
        <v>700</v>
      </c>
      <c r="I86" s="14" t="s">
        <v>2</v>
      </c>
      <c r="J86" s="14" t="s">
        <v>459</v>
      </c>
      <c r="K86" s="14">
        <v>1069754286</v>
      </c>
      <c r="L86" s="14" t="s">
        <v>504</v>
      </c>
      <c r="M86" s="14" t="s">
        <v>686</v>
      </c>
      <c r="N86" t="s">
        <v>46</v>
      </c>
      <c r="O86" s="1">
        <v>44928</v>
      </c>
      <c r="P86" s="14" t="s">
        <v>188</v>
      </c>
      <c r="Q86" s="14" t="s">
        <v>562</v>
      </c>
      <c r="R86" s="1">
        <v>44579</v>
      </c>
      <c r="S86" s="1">
        <v>44582</v>
      </c>
      <c r="T86" s="14">
        <v>330</v>
      </c>
      <c r="U86" s="1">
        <v>44916</v>
      </c>
      <c r="V86" s="14">
        <v>25586000</v>
      </c>
      <c r="W86" s="14">
        <f>Contratos[[#This Row],[Fecha Finalizacion Programada]]-Contratos[[#This Row],[Fecha de Inicio]]</f>
        <v>334</v>
      </c>
      <c r="X86" s="14">
        <f>ROUND(((Contratos[[#This Row],[Fecha Finalizacion Programada]]-Contratos[[#This Row],[Fecha de Inicio]])/(Contratos[[#This Row],[Fecha Finalizacion Programada]]-Contratos[[#This Row],[Fecha de Inicio]])*100),2)</f>
        <v>100</v>
      </c>
      <c r="Y86" s="43">
        <v>25586000</v>
      </c>
      <c r="Z86" s="28">
        <v>0</v>
      </c>
      <c r="AA86" s="14">
        <v>0</v>
      </c>
      <c r="AB86" s="28">
        <v>0</v>
      </c>
      <c r="AC86" s="28">
        <v>25586000</v>
      </c>
      <c r="AD86" s="14">
        <v>330</v>
      </c>
    </row>
    <row r="87" spans="2:30" x14ac:dyDescent="0.25">
      <c r="B87" s="14">
        <v>2022</v>
      </c>
      <c r="C87">
        <v>220185</v>
      </c>
      <c r="D87" s="14" t="s">
        <v>705</v>
      </c>
      <c r="E87" s="14" t="s">
        <v>713</v>
      </c>
      <c r="F87" s="14" t="s">
        <v>51</v>
      </c>
      <c r="G87" s="14" t="s">
        <v>55</v>
      </c>
      <c r="H87" s="14" t="s">
        <v>700</v>
      </c>
      <c r="I87" s="14" t="s">
        <v>2</v>
      </c>
      <c r="J87" s="14" t="s">
        <v>459</v>
      </c>
      <c r="K87" s="14">
        <v>1030573038</v>
      </c>
      <c r="L87" s="14" t="s">
        <v>505</v>
      </c>
      <c r="M87" s="14" t="s">
        <v>686</v>
      </c>
      <c r="N87" t="s">
        <v>46</v>
      </c>
      <c r="O87" s="1">
        <v>44928</v>
      </c>
      <c r="P87" s="14" t="s">
        <v>188</v>
      </c>
      <c r="Q87" s="14" t="s">
        <v>562</v>
      </c>
      <c r="R87" s="1">
        <v>44582</v>
      </c>
      <c r="S87" s="1">
        <v>44587</v>
      </c>
      <c r="T87" s="14">
        <v>330</v>
      </c>
      <c r="U87" s="1">
        <v>44921</v>
      </c>
      <c r="V87" s="14">
        <v>25586000</v>
      </c>
      <c r="W87" s="14">
        <f>Contratos[[#This Row],[Fecha Finalizacion Programada]]-Contratos[[#This Row],[Fecha de Inicio]]</f>
        <v>334</v>
      </c>
      <c r="X87" s="14">
        <f>ROUND(((Contratos[[#This Row],[Fecha Finalizacion Programada]]-Contratos[[#This Row],[Fecha de Inicio]])/(Contratos[[#This Row],[Fecha Finalizacion Programada]]-Contratos[[#This Row],[Fecha de Inicio]])*100),2)</f>
        <v>100</v>
      </c>
      <c r="Y87" s="43">
        <v>25586000</v>
      </c>
      <c r="Z87" s="28">
        <v>0</v>
      </c>
      <c r="AA87" s="14">
        <v>0</v>
      </c>
      <c r="AB87" s="28">
        <v>0</v>
      </c>
      <c r="AC87" s="28">
        <v>25586000</v>
      </c>
      <c r="AD87" s="14">
        <v>330</v>
      </c>
    </row>
    <row r="88" spans="2:30" x14ac:dyDescent="0.25">
      <c r="B88" s="14">
        <v>2022</v>
      </c>
      <c r="C88">
        <v>220210</v>
      </c>
      <c r="D88" s="14" t="s">
        <v>705</v>
      </c>
      <c r="E88" s="14" t="s">
        <v>713</v>
      </c>
      <c r="F88" s="14" t="s">
        <v>51</v>
      </c>
      <c r="G88" s="14" t="s">
        <v>55</v>
      </c>
      <c r="H88" s="14" t="s">
        <v>700</v>
      </c>
      <c r="I88" s="14" t="s">
        <v>2</v>
      </c>
      <c r="J88" s="14" t="s">
        <v>459</v>
      </c>
      <c r="K88" s="14">
        <v>1013655261</v>
      </c>
      <c r="L88" s="14" t="s">
        <v>506</v>
      </c>
      <c r="M88" s="14" t="s">
        <v>686</v>
      </c>
      <c r="N88" t="s">
        <v>46</v>
      </c>
      <c r="O88" s="1">
        <v>44928</v>
      </c>
      <c r="P88" s="14" t="s">
        <v>188</v>
      </c>
      <c r="Q88" s="14" t="s">
        <v>562</v>
      </c>
      <c r="R88" s="1">
        <v>44581</v>
      </c>
      <c r="S88" s="1">
        <v>44585</v>
      </c>
      <c r="T88" s="14">
        <v>330</v>
      </c>
      <c r="U88" s="1">
        <v>44919</v>
      </c>
      <c r="V88" s="14">
        <v>25586000</v>
      </c>
      <c r="W88" s="14">
        <f>Contratos[[#This Row],[Fecha Finalizacion Programada]]-Contratos[[#This Row],[Fecha de Inicio]]</f>
        <v>334</v>
      </c>
      <c r="X88" s="14">
        <f>ROUND(((Contratos[[#This Row],[Fecha Finalizacion Programada]]-Contratos[[#This Row],[Fecha de Inicio]])/(Contratos[[#This Row],[Fecha Finalizacion Programada]]-Contratos[[#This Row],[Fecha de Inicio]])*100),2)</f>
        <v>100</v>
      </c>
      <c r="Y88" s="43">
        <v>25586000</v>
      </c>
      <c r="Z88" s="28">
        <v>0</v>
      </c>
      <c r="AA88" s="14">
        <v>0</v>
      </c>
      <c r="AB88" s="28">
        <v>0</v>
      </c>
      <c r="AC88" s="28">
        <v>25586000</v>
      </c>
      <c r="AD88" s="14">
        <v>330</v>
      </c>
    </row>
    <row r="89" spans="2:30" x14ac:dyDescent="0.25">
      <c r="B89" s="14">
        <v>2022</v>
      </c>
      <c r="C89">
        <v>220211</v>
      </c>
      <c r="D89" s="14" t="s">
        <v>705</v>
      </c>
      <c r="E89" s="14" t="s">
        <v>713</v>
      </c>
      <c r="F89" s="14" t="s">
        <v>51</v>
      </c>
      <c r="G89" s="14" t="s">
        <v>55</v>
      </c>
      <c r="H89" s="14" t="s">
        <v>700</v>
      </c>
      <c r="I89" s="14" t="s">
        <v>2</v>
      </c>
      <c r="J89" s="14" t="s">
        <v>459</v>
      </c>
      <c r="K89" s="14">
        <v>1012430396</v>
      </c>
      <c r="L89" s="14" t="s">
        <v>507</v>
      </c>
      <c r="M89" s="14" t="s">
        <v>686</v>
      </c>
      <c r="N89" t="s">
        <v>46</v>
      </c>
      <c r="O89" s="1">
        <v>44928</v>
      </c>
      <c r="P89" s="14" t="s">
        <v>188</v>
      </c>
      <c r="Q89" s="14" t="s">
        <v>562</v>
      </c>
      <c r="R89" s="1">
        <v>44582</v>
      </c>
      <c r="S89" s="1">
        <v>44586</v>
      </c>
      <c r="T89" s="14">
        <v>330</v>
      </c>
      <c r="U89" s="1">
        <v>44920</v>
      </c>
      <c r="V89" s="14">
        <v>25586000</v>
      </c>
      <c r="W89" s="14">
        <f>Contratos[[#This Row],[Fecha Finalizacion Programada]]-Contratos[[#This Row],[Fecha de Inicio]]</f>
        <v>334</v>
      </c>
      <c r="X89" s="14">
        <f>ROUND(((Contratos[[#This Row],[Fecha Finalizacion Programada]]-Contratos[[#This Row],[Fecha de Inicio]])/(Contratos[[#This Row],[Fecha Finalizacion Programada]]-Contratos[[#This Row],[Fecha de Inicio]])*100),2)</f>
        <v>100</v>
      </c>
      <c r="Y89" s="43">
        <v>25586000</v>
      </c>
      <c r="Z89" s="28">
        <v>0</v>
      </c>
      <c r="AA89" s="14">
        <v>0</v>
      </c>
      <c r="AB89" s="28">
        <v>0</v>
      </c>
      <c r="AC89" s="28">
        <v>25586000</v>
      </c>
      <c r="AD89" s="14">
        <v>330</v>
      </c>
    </row>
    <row r="90" spans="2:30" x14ac:dyDescent="0.25">
      <c r="B90" s="14">
        <v>2022</v>
      </c>
      <c r="C90">
        <v>220276</v>
      </c>
      <c r="D90" s="14" t="s">
        <v>705</v>
      </c>
      <c r="E90" s="14" t="s">
        <v>711</v>
      </c>
      <c r="F90" s="14" t="s">
        <v>51</v>
      </c>
      <c r="G90" s="14" t="s">
        <v>52</v>
      </c>
      <c r="H90" s="14" t="s">
        <v>700</v>
      </c>
      <c r="I90" s="14" t="s">
        <v>2</v>
      </c>
      <c r="J90" s="14" t="s">
        <v>457</v>
      </c>
      <c r="K90" s="14">
        <v>80097956</v>
      </c>
      <c r="L90" s="14" t="s">
        <v>508</v>
      </c>
      <c r="M90" s="14" t="s">
        <v>686</v>
      </c>
      <c r="N90" t="s">
        <v>46</v>
      </c>
      <c r="O90" s="1">
        <v>44928</v>
      </c>
      <c r="P90" s="14" t="s">
        <v>188</v>
      </c>
      <c r="Q90" s="14" t="s">
        <v>562</v>
      </c>
      <c r="R90" s="1">
        <v>44585</v>
      </c>
      <c r="S90" s="1">
        <v>44588</v>
      </c>
      <c r="T90" s="14">
        <v>330</v>
      </c>
      <c r="U90" s="1">
        <v>44922</v>
      </c>
      <c r="V90" s="14">
        <v>50039000</v>
      </c>
      <c r="W90" s="14">
        <f>Contratos[[#This Row],[Fecha Finalizacion Programada]]-Contratos[[#This Row],[Fecha de Inicio]]</f>
        <v>334</v>
      </c>
      <c r="X90" s="14">
        <f>ROUND(((Contratos[[#This Row],[Fecha Finalizacion Programada]]-Contratos[[#This Row],[Fecha de Inicio]])/(Contratos[[#This Row],[Fecha Finalizacion Programada]]-Contratos[[#This Row],[Fecha de Inicio]])*100),2)</f>
        <v>100</v>
      </c>
      <c r="Y90" s="43">
        <v>50039000</v>
      </c>
      <c r="Z90" s="28">
        <v>0</v>
      </c>
      <c r="AA90" s="14">
        <v>0</v>
      </c>
      <c r="AB90" s="28">
        <v>0</v>
      </c>
      <c r="AC90" s="28">
        <v>50039000</v>
      </c>
      <c r="AD90" s="14">
        <v>330</v>
      </c>
    </row>
    <row r="91" spans="2:30" x14ac:dyDescent="0.25">
      <c r="B91" s="14">
        <v>2022</v>
      </c>
      <c r="C91">
        <v>220420</v>
      </c>
      <c r="D91" s="14" t="s">
        <v>705</v>
      </c>
      <c r="E91" s="14" t="s">
        <v>714</v>
      </c>
      <c r="F91" s="14" t="s">
        <v>39</v>
      </c>
      <c r="G91" s="14" t="s">
        <v>30</v>
      </c>
      <c r="H91" s="14" t="s">
        <v>700</v>
      </c>
      <c r="I91" s="14" t="s">
        <v>2</v>
      </c>
      <c r="J91" s="14" t="s">
        <v>460</v>
      </c>
      <c r="K91" s="14">
        <v>890206351</v>
      </c>
      <c r="L91" s="14" t="s">
        <v>509</v>
      </c>
      <c r="M91" s="14" t="s">
        <v>686</v>
      </c>
      <c r="N91" t="s">
        <v>46</v>
      </c>
      <c r="O91" s="1">
        <v>44929</v>
      </c>
      <c r="P91" s="14" t="s">
        <v>188</v>
      </c>
      <c r="Q91" s="14" t="s">
        <v>562</v>
      </c>
      <c r="R91" s="1">
        <v>44750</v>
      </c>
      <c r="S91" s="1">
        <v>44767</v>
      </c>
      <c r="T91" s="14">
        <v>240</v>
      </c>
      <c r="U91" s="1">
        <v>45010</v>
      </c>
      <c r="V91" s="14">
        <v>598680824</v>
      </c>
      <c r="W91" s="14">
        <f>$D$5-Contratos[[#This Row],[Fecha de Inicio]]</f>
        <v>190</v>
      </c>
      <c r="X91" s="14">
        <f>ROUND((($D$5-Contratos[[#This Row],[Fecha de Inicio]])/(Contratos[[#This Row],[Fecha Finalizacion Programada]]-Contratos[[#This Row],[Fecha de Inicio]])*100),2)</f>
        <v>78.19</v>
      </c>
      <c r="Y91" s="43">
        <v>217989694</v>
      </c>
      <c r="Z91" s="28">
        <v>380691130</v>
      </c>
      <c r="AA91" s="14">
        <v>0</v>
      </c>
      <c r="AB91" s="28">
        <v>0</v>
      </c>
      <c r="AC91" s="28">
        <v>598680824</v>
      </c>
      <c r="AD91" s="14">
        <v>240</v>
      </c>
    </row>
    <row r="92" spans="2:30" x14ac:dyDescent="0.25">
      <c r="B92" s="14">
        <v>2022</v>
      </c>
      <c r="C92">
        <v>220443</v>
      </c>
      <c r="D92" s="14" t="s">
        <v>705</v>
      </c>
      <c r="E92" s="14" t="s">
        <v>715</v>
      </c>
      <c r="F92" s="14" t="s">
        <v>37</v>
      </c>
      <c r="G92" s="14" t="s">
        <v>30</v>
      </c>
      <c r="H92" s="14" t="s">
        <v>700</v>
      </c>
      <c r="I92" s="14" t="s">
        <v>2</v>
      </c>
      <c r="J92" s="14" t="s">
        <v>461</v>
      </c>
      <c r="K92" s="14">
        <v>830075961</v>
      </c>
      <c r="L92" s="14" t="s">
        <v>510</v>
      </c>
      <c r="M92" s="14" t="s">
        <v>686</v>
      </c>
      <c r="N92" t="s">
        <v>46</v>
      </c>
      <c r="O92" s="1">
        <v>44929</v>
      </c>
      <c r="P92" s="14" t="s">
        <v>188</v>
      </c>
      <c r="Q92" s="14" t="s">
        <v>563</v>
      </c>
      <c r="R92" s="1">
        <v>44770</v>
      </c>
      <c r="S92" s="1">
        <v>44781</v>
      </c>
      <c r="T92" s="14">
        <v>180</v>
      </c>
      <c r="U92" s="1">
        <v>44965</v>
      </c>
      <c r="V92" s="14">
        <v>78060000</v>
      </c>
      <c r="W92" s="14">
        <f>$D$5-Contratos[[#This Row],[Fecha de Inicio]]</f>
        <v>176</v>
      </c>
      <c r="X92" s="14">
        <f>ROUND((($D$5-Contratos[[#This Row],[Fecha de Inicio]])/(Contratos[[#This Row],[Fecha Finalizacion Programada]]-Contratos[[#This Row],[Fecha de Inicio]])*100),2)</f>
        <v>95.65</v>
      </c>
      <c r="Y92" s="43">
        <v>78058000</v>
      </c>
      <c r="Z92" s="28">
        <v>2000</v>
      </c>
      <c r="AA92" s="14">
        <v>0</v>
      </c>
      <c r="AB92" s="28">
        <v>0</v>
      </c>
      <c r="AC92" s="28">
        <v>78060000</v>
      </c>
      <c r="AD92" s="14">
        <v>180</v>
      </c>
    </row>
    <row r="93" spans="2:30" x14ac:dyDescent="0.25">
      <c r="B93" s="14">
        <v>2022</v>
      </c>
      <c r="C93">
        <v>220584</v>
      </c>
      <c r="D93" s="14" t="s">
        <v>705</v>
      </c>
      <c r="E93" s="14" t="s">
        <v>716</v>
      </c>
      <c r="F93" s="14" t="s">
        <v>37</v>
      </c>
      <c r="G93" s="14" t="s">
        <v>30</v>
      </c>
      <c r="H93" s="14" t="s">
        <v>25</v>
      </c>
      <c r="I93" s="14" t="s">
        <v>2</v>
      </c>
      <c r="J93" s="14" t="s">
        <v>462</v>
      </c>
      <c r="K93" s="14">
        <v>900684554</v>
      </c>
      <c r="L93" s="14" t="s">
        <v>511</v>
      </c>
      <c r="M93" s="14" t="s">
        <v>686</v>
      </c>
      <c r="N93" t="s">
        <v>46</v>
      </c>
      <c r="O93" s="1">
        <v>44928</v>
      </c>
      <c r="P93" s="14" t="s">
        <v>188</v>
      </c>
      <c r="Q93" s="14" t="s">
        <v>562</v>
      </c>
      <c r="R93" s="1">
        <v>44818</v>
      </c>
      <c r="S93" s="1">
        <v>44826</v>
      </c>
      <c r="T93" s="14">
        <v>150</v>
      </c>
      <c r="U93" s="1">
        <v>44979</v>
      </c>
      <c r="V93" s="14">
        <v>52060000</v>
      </c>
      <c r="W93" s="14">
        <f>$D$5-Contratos[[#This Row],[Fecha de Inicio]]</f>
        <v>131</v>
      </c>
      <c r="X93" s="14">
        <f>ROUND((($D$5-Contratos[[#This Row],[Fecha de Inicio]])/(Contratos[[#This Row],[Fecha Finalizacion Programada]]-Contratos[[#This Row],[Fecha de Inicio]])*100),2)</f>
        <v>85.62</v>
      </c>
      <c r="Y93" s="43">
        <v>52060000</v>
      </c>
      <c r="Z93" s="28">
        <v>0</v>
      </c>
      <c r="AA93" s="14">
        <v>0</v>
      </c>
      <c r="AB93" s="28">
        <v>0</v>
      </c>
      <c r="AC93" s="28">
        <v>52060000</v>
      </c>
      <c r="AD93" s="14">
        <v>150</v>
      </c>
    </row>
    <row r="94" spans="2:30" x14ac:dyDescent="0.25">
      <c r="B94" s="14">
        <v>2022</v>
      </c>
      <c r="C94">
        <v>220449</v>
      </c>
      <c r="D94" s="14" t="s">
        <v>705</v>
      </c>
      <c r="E94" s="14" t="s">
        <v>349</v>
      </c>
      <c r="F94" s="14" t="s">
        <v>34</v>
      </c>
      <c r="G94" s="14" t="s">
        <v>30</v>
      </c>
      <c r="H94" s="14" t="s">
        <v>296</v>
      </c>
      <c r="I94" s="14" t="s">
        <v>2</v>
      </c>
      <c r="J94" s="14" t="s">
        <v>201</v>
      </c>
      <c r="K94" s="14">
        <v>830085426</v>
      </c>
      <c r="L94" s="14" t="s">
        <v>85</v>
      </c>
      <c r="M94" s="14" t="s">
        <v>437</v>
      </c>
      <c r="N94" t="s">
        <v>46</v>
      </c>
      <c r="O94" s="1">
        <v>44932</v>
      </c>
      <c r="P94" s="14" t="s">
        <v>652</v>
      </c>
      <c r="Q94" s="14" t="s">
        <v>202</v>
      </c>
      <c r="R94" s="1">
        <v>44776</v>
      </c>
      <c r="S94" s="1">
        <v>44778</v>
      </c>
      <c r="T94" s="14">
        <v>210</v>
      </c>
      <c r="U94" s="1">
        <v>44985</v>
      </c>
      <c r="V94" s="14">
        <v>48892935</v>
      </c>
      <c r="W94" s="14">
        <f>$D$5-Contratos[[#This Row],[Fecha de Inicio]]</f>
        <v>179</v>
      </c>
      <c r="X94" s="14">
        <f>ROUND((($D$5-Contratos[[#This Row],[Fecha de Inicio]])/(Contratos[[#This Row],[Fecha Finalizacion Programada]]-Contratos[[#This Row],[Fecha de Inicio]])*100),2)</f>
        <v>86.47</v>
      </c>
      <c r="Y94" s="43">
        <v>26610423</v>
      </c>
      <c r="Z94" s="28">
        <v>22282512</v>
      </c>
      <c r="AA94" s="14">
        <v>0</v>
      </c>
      <c r="AB94" s="28">
        <v>0</v>
      </c>
      <c r="AC94" s="28">
        <v>48892935</v>
      </c>
      <c r="AD94" s="14">
        <v>210</v>
      </c>
    </row>
    <row r="95" spans="2:30" x14ac:dyDescent="0.25">
      <c r="B95" s="14">
        <v>2022</v>
      </c>
      <c r="C95">
        <v>220367</v>
      </c>
      <c r="D95" s="14" t="s">
        <v>749</v>
      </c>
      <c r="E95" s="14" t="s">
        <v>750</v>
      </c>
      <c r="F95" s="14" t="s">
        <v>0</v>
      </c>
      <c r="G95" s="14" t="s">
        <v>30</v>
      </c>
      <c r="H95" s="14" t="s">
        <v>295</v>
      </c>
      <c r="I95" s="14" t="s">
        <v>2</v>
      </c>
      <c r="J95" s="14" t="s">
        <v>107</v>
      </c>
      <c r="K95" s="14">
        <v>830122566</v>
      </c>
      <c r="L95" s="14" t="s">
        <v>184</v>
      </c>
      <c r="M95" s="14" t="s">
        <v>49</v>
      </c>
      <c r="N95" t="s">
        <v>46</v>
      </c>
      <c r="O95" s="1">
        <v>44928</v>
      </c>
      <c r="P95" s="14" t="s">
        <v>384</v>
      </c>
      <c r="Q95" s="14" t="s">
        <v>384</v>
      </c>
      <c r="R95" s="1">
        <v>44635</v>
      </c>
      <c r="S95" s="1">
        <v>44681</v>
      </c>
      <c r="T95" s="14">
        <v>360</v>
      </c>
      <c r="U95" s="1">
        <v>45046</v>
      </c>
      <c r="V95" s="14">
        <v>188496000</v>
      </c>
      <c r="W95" s="14">
        <f>$D$5-Contratos[[#This Row],[Fecha de Inicio]]</f>
        <v>276</v>
      </c>
      <c r="X95" s="14">
        <f>ROUND((($D$5-Contratos[[#This Row],[Fecha de Inicio]])/(Contratos[[#This Row],[Fecha Finalizacion Programada]]-Contratos[[#This Row],[Fecha de Inicio]])*100),2)</f>
        <v>75.62</v>
      </c>
      <c r="Y95" s="43">
        <v>144472558</v>
      </c>
      <c r="Z95" s="28">
        <v>115467272</v>
      </c>
      <c r="AA95" s="14">
        <v>1</v>
      </c>
      <c r="AB95" s="28">
        <v>71443830</v>
      </c>
      <c r="AC95" s="28">
        <v>259939830</v>
      </c>
      <c r="AD95" s="14">
        <v>360</v>
      </c>
    </row>
    <row r="96" spans="2:30" x14ac:dyDescent="0.25">
      <c r="B96" s="14">
        <v>2022</v>
      </c>
      <c r="C96">
        <v>220637</v>
      </c>
      <c r="D96" s="14" t="s">
        <v>705</v>
      </c>
      <c r="E96" s="14" t="s">
        <v>363</v>
      </c>
      <c r="F96" s="14" t="s">
        <v>29</v>
      </c>
      <c r="G96" s="14" t="s">
        <v>30</v>
      </c>
      <c r="H96" s="14" t="s">
        <v>295</v>
      </c>
      <c r="I96" s="14" t="s">
        <v>2</v>
      </c>
      <c r="J96" s="14" t="s">
        <v>236</v>
      </c>
      <c r="K96" s="14">
        <v>900697738</v>
      </c>
      <c r="L96" s="14" t="s">
        <v>235</v>
      </c>
      <c r="M96" s="14" t="s">
        <v>49</v>
      </c>
      <c r="N96" t="s">
        <v>46</v>
      </c>
      <c r="O96" s="1">
        <v>44928</v>
      </c>
      <c r="P96" s="14" t="s">
        <v>653</v>
      </c>
      <c r="Q96" s="14" t="s">
        <v>564</v>
      </c>
      <c r="R96" s="1">
        <v>44830</v>
      </c>
      <c r="S96" s="1">
        <v>44834</v>
      </c>
      <c r="T96" s="14">
        <v>360</v>
      </c>
      <c r="U96" s="1">
        <v>45199</v>
      </c>
      <c r="V96" s="14">
        <v>291525797</v>
      </c>
      <c r="W96" s="14">
        <f>$D$5-Contratos[[#This Row],[Fecha de Inicio]]</f>
        <v>123</v>
      </c>
      <c r="X96" s="14">
        <f>ROUND((($D$5-Contratos[[#This Row],[Fecha de Inicio]])/(Contratos[[#This Row],[Fecha Finalizacion Programada]]-Contratos[[#This Row],[Fecha de Inicio]])*100),2)</f>
        <v>33.700000000000003</v>
      </c>
      <c r="Y96" s="43">
        <v>270810944</v>
      </c>
      <c r="Z96" s="28">
        <v>20714853</v>
      </c>
      <c r="AA96" s="14">
        <v>0</v>
      </c>
      <c r="AB96" s="28">
        <v>0</v>
      </c>
      <c r="AC96" s="28">
        <v>291525797</v>
      </c>
      <c r="AD96" s="14">
        <v>360</v>
      </c>
    </row>
    <row r="97" spans="2:30" x14ac:dyDescent="0.25">
      <c r="B97" s="14">
        <v>2022</v>
      </c>
      <c r="C97">
        <v>220450</v>
      </c>
      <c r="D97" s="14" t="s">
        <v>705</v>
      </c>
      <c r="E97" s="14" t="s">
        <v>350</v>
      </c>
      <c r="F97" s="14" t="s">
        <v>34</v>
      </c>
      <c r="G97" s="14" t="s">
        <v>30</v>
      </c>
      <c r="H97" s="14" t="s">
        <v>296</v>
      </c>
      <c r="I97" s="14" t="s">
        <v>2</v>
      </c>
      <c r="J97" s="14" t="s">
        <v>203</v>
      </c>
      <c r="K97" s="14">
        <v>830085426</v>
      </c>
      <c r="L97" s="14" t="s">
        <v>85</v>
      </c>
      <c r="M97" s="14" t="s">
        <v>437</v>
      </c>
      <c r="N97" t="s">
        <v>46</v>
      </c>
      <c r="O97" s="1">
        <v>44932</v>
      </c>
      <c r="P97" s="14" t="s">
        <v>652</v>
      </c>
      <c r="Q97" s="14" t="s">
        <v>204</v>
      </c>
      <c r="R97" s="1">
        <v>44776</v>
      </c>
      <c r="S97" s="1">
        <v>44778</v>
      </c>
      <c r="T97" s="14">
        <v>210</v>
      </c>
      <c r="U97" s="1">
        <v>44985</v>
      </c>
      <c r="V97" s="14">
        <v>33969740</v>
      </c>
      <c r="W97" s="14">
        <f>$D$5-Contratos[[#This Row],[Fecha de Inicio]]</f>
        <v>179</v>
      </c>
      <c r="X97" s="14">
        <f>ROUND((($D$5-Contratos[[#This Row],[Fecha de Inicio]])/(Contratos[[#This Row],[Fecha Finalizacion Programada]]-Contratos[[#This Row],[Fecha de Inicio]])*100),2)</f>
        <v>86.47</v>
      </c>
      <c r="Y97" s="43">
        <v>10871840</v>
      </c>
      <c r="Z97" s="28">
        <v>23097900</v>
      </c>
      <c r="AA97" s="14">
        <v>0</v>
      </c>
      <c r="AB97" s="28">
        <v>0</v>
      </c>
      <c r="AC97" s="28">
        <v>33969740</v>
      </c>
      <c r="AD97" s="14">
        <v>210</v>
      </c>
    </row>
    <row r="98" spans="2:30" x14ac:dyDescent="0.25">
      <c r="B98" s="14">
        <v>2022</v>
      </c>
      <c r="C98">
        <v>220620</v>
      </c>
      <c r="D98" s="14" t="s">
        <v>705</v>
      </c>
      <c r="E98" s="14" t="s">
        <v>389</v>
      </c>
      <c r="F98" s="14" t="s">
        <v>34</v>
      </c>
      <c r="G98" s="14" t="s">
        <v>30</v>
      </c>
      <c r="H98" s="14" t="s">
        <v>295</v>
      </c>
      <c r="I98" s="14" t="s">
        <v>2</v>
      </c>
      <c r="J98" s="14" t="s">
        <v>373</v>
      </c>
      <c r="K98" s="14">
        <v>830077975</v>
      </c>
      <c r="L98" s="14" t="s">
        <v>374</v>
      </c>
      <c r="M98" s="14" t="s">
        <v>68</v>
      </c>
      <c r="N98" t="s">
        <v>46</v>
      </c>
      <c r="O98" s="1">
        <v>44928</v>
      </c>
      <c r="P98" s="14" t="s">
        <v>382</v>
      </c>
      <c r="Q98" s="14" t="s">
        <v>565</v>
      </c>
      <c r="R98" s="1">
        <v>44826</v>
      </c>
      <c r="S98" s="1">
        <v>44837</v>
      </c>
      <c r="T98" s="14">
        <v>360</v>
      </c>
      <c r="U98" s="1">
        <v>45202</v>
      </c>
      <c r="V98" s="14">
        <v>188188094</v>
      </c>
      <c r="W98" s="14">
        <f>$D$5-Contratos[[#This Row],[Fecha de Inicio]]</f>
        <v>120</v>
      </c>
      <c r="X98" s="14">
        <f>ROUND((($D$5-Contratos[[#This Row],[Fecha de Inicio]])/(Contratos[[#This Row],[Fecha Finalizacion Programada]]-Contratos[[#This Row],[Fecha de Inicio]])*100),2)</f>
        <v>32.880000000000003</v>
      </c>
      <c r="Y98" s="43">
        <v>184983056</v>
      </c>
      <c r="Z98" s="28">
        <v>3205038</v>
      </c>
      <c r="AA98" s="14">
        <v>0</v>
      </c>
      <c r="AB98" s="28">
        <v>0</v>
      </c>
      <c r="AC98" s="28">
        <v>188188094</v>
      </c>
      <c r="AD98" s="14">
        <v>360</v>
      </c>
    </row>
    <row r="99" spans="2:30" x14ac:dyDescent="0.25">
      <c r="B99" s="14">
        <v>2022</v>
      </c>
      <c r="C99">
        <v>220428</v>
      </c>
      <c r="D99" s="14" t="s">
        <v>705</v>
      </c>
      <c r="E99" s="14" t="s">
        <v>346</v>
      </c>
      <c r="F99" s="14" t="s">
        <v>37</v>
      </c>
      <c r="G99" s="14" t="s">
        <v>36</v>
      </c>
      <c r="H99" s="14" t="s">
        <v>312</v>
      </c>
      <c r="I99" s="14" t="s">
        <v>2</v>
      </c>
      <c r="J99" s="14" t="s">
        <v>199</v>
      </c>
      <c r="K99" s="14">
        <v>901447906</v>
      </c>
      <c r="L99" s="14" t="s">
        <v>200</v>
      </c>
      <c r="M99" s="14" t="s">
        <v>78</v>
      </c>
      <c r="N99" t="s">
        <v>46</v>
      </c>
      <c r="O99" s="1">
        <v>44929</v>
      </c>
      <c r="P99" s="14" t="s">
        <v>654</v>
      </c>
      <c r="Q99" s="14" t="s">
        <v>566</v>
      </c>
      <c r="R99" s="1">
        <v>44763</v>
      </c>
      <c r="S99" s="1">
        <v>44774</v>
      </c>
      <c r="T99" s="14">
        <v>180</v>
      </c>
      <c r="U99" s="1">
        <v>45047</v>
      </c>
      <c r="V99" s="14">
        <v>49881570</v>
      </c>
      <c r="W99" s="14">
        <f>$D$5-Contratos[[#This Row],[Fecha de Inicio]]</f>
        <v>183</v>
      </c>
      <c r="X99" s="14">
        <f>ROUND((($D$5-Contratos[[#This Row],[Fecha de Inicio]])/(Contratos[[#This Row],[Fecha Finalizacion Programada]]-Contratos[[#This Row],[Fecha de Inicio]])*100),2)</f>
        <v>67.03</v>
      </c>
      <c r="Y99" s="43">
        <v>3021750</v>
      </c>
      <c r="Z99" s="28">
        <v>46859820</v>
      </c>
      <c r="AA99" s="14">
        <v>1</v>
      </c>
      <c r="AB99" s="28">
        <v>0</v>
      </c>
      <c r="AC99" s="28">
        <v>49881570</v>
      </c>
      <c r="AD99" s="14">
        <v>270</v>
      </c>
    </row>
    <row r="100" spans="2:30" x14ac:dyDescent="0.25">
      <c r="B100" s="14">
        <v>2022</v>
      </c>
      <c r="C100">
        <v>220404</v>
      </c>
      <c r="D100" s="14" t="s">
        <v>705</v>
      </c>
      <c r="E100" s="14" t="s">
        <v>339</v>
      </c>
      <c r="F100" s="14" t="s">
        <v>29</v>
      </c>
      <c r="G100" s="14" t="s">
        <v>30</v>
      </c>
      <c r="H100" s="14" t="s">
        <v>312</v>
      </c>
      <c r="I100" s="14" t="s">
        <v>2</v>
      </c>
      <c r="J100" s="14" t="s">
        <v>198</v>
      </c>
      <c r="K100" s="14">
        <v>860510669</v>
      </c>
      <c r="L100" s="14" t="s">
        <v>79</v>
      </c>
      <c r="M100" s="14" t="s">
        <v>78</v>
      </c>
      <c r="N100" t="s">
        <v>46</v>
      </c>
      <c r="O100" s="1">
        <v>44956</v>
      </c>
      <c r="P100" s="14" t="s">
        <v>655</v>
      </c>
      <c r="Q100" s="14" t="s">
        <v>567</v>
      </c>
      <c r="R100" s="1">
        <v>44729</v>
      </c>
      <c r="S100" s="1">
        <v>44748</v>
      </c>
      <c r="T100" s="14">
        <v>401</v>
      </c>
      <c r="U100" s="1">
        <v>45155</v>
      </c>
      <c r="V100" s="14">
        <v>506491131</v>
      </c>
      <c r="W100" s="14">
        <f>$D$5-Contratos[[#This Row],[Fecha de Inicio]]</f>
        <v>209</v>
      </c>
      <c r="X100" s="14">
        <f>ROUND((($D$5-Contratos[[#This Row],[Fecha de Inicio]])/(Contratos[[#This Row],[Fecha Finalizacion Programada]]-Contratos[[#This Row],[Fecha de Inicio]])*100),2)</f>
        <v>51.35</v>
      </c>
      <c r="Y100" s="43">
        <v>129129709</v>
      </c>
      <c r="Z100" s="28">
        <v>377361422</v>
      </c>
      <c r="AA100" s="14">
        <v>0</v>
      </c>
      <c r="AB100" s="28">
        <v>0</v>
      </c>
      <c r="AC100" s="28">
        <v>506491131</v>
      </c>
      <c r="AD100" s="14">
        <v>401</v>
      </c>
    </row>
    <row r="101" spans="2:30" x14ac:dyDescent="0.25">
      <c r="B101" s="14">
        <v>2022</v>
      </c>
      <c r="C101">
        <v>220821</v>
      </c>
      <c r="D101" s="14" t="s">
        <v>705</v>
      </c>
      <c r="E101" s="14" t="s">
        <v>441</v>
      </c>
      <c r="F101" s="14" t="s">
        <v>37</v>
      </c>
      <c r="G101" s="14" t="s">
        <v>30</v>
      </c>
      <c r="H101" s="14" t="s">
        <v>312</v>
      </c>
      <c r="I101" s="14" t="s">
        <v>2</v>
      </c>
      <c r="J101" s="14" t="s">
        <v>399</v>
      </c>
      <c r="K101" s="14">
        <v>830019719</v>
      </c>
      <c r="L101" s="14" t="s">
        <v>413</v>
      </c>
      <c r="M101" s="14" t="s">
        <v>78</v>
      </c>
      <c r="N101" t="s">
        <v>46</v>
      </c>
      <c r="O101" s="1">
        <v>44929</v>
      </c>
      <c r="P101" s="14" t="s">
        <v>656</v>
      </c>
      <c r="Q101" s="14" t="s">
        <v>568</v>
      </c>
      <c r="R101" s="1">
        <v>44883</v>
      </c>
      <c r="S101" s="1">
        <v>44893</v>
      </c>
      <c r="T101" s="14">
        <v>120</v>
      </c>
      <c r="U101" s="1">
        <v>45013</v>
      </c>
      <c r="V101" s="14">
        <v>5365000</v>
      </c>
      <c r="W101" s="14">
        <f>$D$5-Contratos[[#This Row],[Fecha de Inicio]]</f>
        <v>64</v>
      </c>
      <c r="X101" s="14">
        <f>ROUND((($D$5-Contratos[[#This Row],[Fecha de Inicio]])/(Contratos[[#This Row],[Fecha Finalizacion Programada]]-Contratos[[#This Row],[Fecha de Inicio]])*100),2)</f>
        <v>53.33</v>
      </c>
      <c r="Y101" s="43">
        <v>0</v>
      </c>
      <c r="Z101" s="28">
        <v>5365000</v>
      </c>
      <c r="AA101" s="14">
        <v>0</v>
      </c>
      <c r="AB101" s="28">
        <v>0</v>
      </c>
      <c r="AC101" s="28">
        <v>5365000</v>
      </c>
      <c r="AD101" s="14">
        <v>120</v>
      </c>
    </row>
    <row r="102" spans="2:30" x14ac:dyDescent="0.25">
      <c r="B102" s="14">
        <v>2022</v>
      </c>
      <c r="C102">
        <v>220408</v>
      </c>
      <c r="D102" s="14" t="s">
        <v>705</v>
      </c>
      <c r="E102" s="14" t="s">
        <v>340</v>
      </c>
      <c r="F102" s="14" t="s">
        <v>34</v>
      </c>
      <c r="G102" s="14" t="s">
        <v>106</v>
      </c>
      <c r="H102" s="14" t="s">
        <v>341</v>
      </c>
      <c r="I102" s="14" t="s">
        <v>2</v>
      </c>
      <c r="J102" s="14" t="s">
        <v>81</v>
      </c>
      <c r="K102" s="14">
        <v>900062917</v>
      </c>
      <c r="L102" s="14" t="s">
        <v>82</v>
      </c>
      <c r="M102" s="14" t="s">
        <v>191</v>
      </c>
      <c r="N102" t="s">
        <v>46</v>
      </c>
      <c r="O102" s="1">
        <v>44930</v>
      </c>
      <c r="P102" s="14" t="s">
        <v>83</v>
      </c>
      <c r="Q102" s="14" t="s">
        <v>569</v>
      </c>
      <c r="R102" s="1">
        <v>44735</v>
      </c>
      <c r="S102" s="1">
        <v>44737</v>
      </c>
      <c r="T102" s="14">
        <v>546</v>
      </c>
      <c r="U102" s="1">
        <v>45291</v>
      </c>
      <c r="V102" s="14">
        <v>2676607144</v>
      </c>
      <c r="W102" s="14">
        <f>$D$5-Contratos[[#This Row],[Fecha de Inicio]]</f>
        <v>220</v>
      </c>
      <c r="X102" s="14">
        <f>ROUND((($D$5-Contratos[[#This Row],[Fecha de Inicio]])/(Contratos[[#This Row],[Fecha Finalizacion Programada]]-Contratos[[#This Row],[Fecha de Inicio]])*100),2)</f>
        <v>39.71</v>
      </c>
      <c r="Y102" s="43">
        <v>838603759</v>
      </c>
      <c r="Z102" s="28">
        <v>1838003385</v>
      </c>
      <c r="AA102" s="14">
        <v>0</v>
      </c>
      <c r="AB102" s="28">
        <v>0</v>
      </c>
      <c r="AC102" s="28">
        <v>2676607144</v>
      </c>
      <c r="AD102" s="14">
        <v>546</v>
      </c>
    </row>
    <row r="103" spans="2:30" x14ac:dyDescent="0.25">
      <c r="B103" s="14">
        <v>2022</v>
      </c>
      <c r="C103">
        <v>220453</v>
      </c>
      <c r="D103" s="14" t="s">
        <v>705</v>
      </c>
      <c r="E103" s="14" t="s">
        <v>351</v>
      </c>
      <c r="F103" s="14" t="s">
        <v>37</v>
      </c>
      <c r="G103" s="14" t="s">
        <v>30</v>
      </c>
      <c r="H103" s="14" t="s">
        <v>293</v>
      </c>
      <c r="I103" s="14" t="s">
        <v>2</v>
      </c>
      <c r="J103" s="14" t="s">
        <v>214</v>
      </c>
      <c r="K103" s="14">
        <v>800199498</v>
      </c>
      <c r="L103" s="14" t="s">
        <v>69</v>
      </c>
      <c r="M103" s="14" t="s">
        <v>47</v>
      </c>
      <c r="N103" t="s">
        <v>46</v>
      </c>
      <c r="O103" s="1">
        <v>44932</v>
      </c>
      <c r="P103" s="14" t="s">
        <v>383</v>
      </c>
      <c r="Q103" s="14" t="s">
        <v>383</v>
      </c>
      <c r="R103" s="1">
        <v>44777</v>
      </c>
      <c r="S103" s="1">
        <v>44805</v>
      </c>
      <c r="T103" s="14">
        <v>240</v>
      </c>
      <c r="U103" s="1">
        <v>45047</v>
      </c>
      <c r="V103" s="14">
        <v>6304500</v>
      </c>
      <c r="W103" s="14">
        <f>$D$5-Contratos[[#This Row],[Fecha de Inicio]]</f>
        <v>152</v>
      </c>
      <c r="X103" s="14">
        <f>ROUND((($D$5-Contratos[[#This Row],[Fecha de Inicio]])/(Contratos[[#This Row],[Fecha Finalizacion Programada]]-Contratos[[#This Row],[Fecha de Inicio]])*100),2)</f>
        <v>62.81</v>
      </c>
      <c r="Y103" s="43">
        <v>5114000</v>
      </c>
      <c r="Z103" s="28">
        <v>1190500</v>
      </c>
      <c r="AA103" s="14">
        <v>0</v>
      </c>
      <c r="AB103" s="28">
        <v>0</v>
      </c>
      <c r="AC103" s="28">
        <v>6304500</v>
      </c>
      <c r="AD103" s="14">
        <v>240</v>
      </c>
    </row>
    <row r="104" spans="2:30" x14ac:dyDescent="0.25">
      <c r="B104" s="14">
        <v>2022</v>
      </c>
      <c r="C104">
        <v>220010</v>
      </c>
      <c r="D104" s="14" t="s">
        <v>705</v>
      </c>
      <c r="E104" s="14" t="s">
        <v>304</v>
      </c>
      <c r="F104" s="14" t="s">
        <v>51</v>
      </c>
      <c r="G104" s="14" t="s">
        <v>52</v>
      </c>
      <c r="H104" s="14" t="s">
        <v>298</v>
      </c>
      <c r="I104" s="14" t="s">
        <v>2</v>
      </c>
      <c r="J104" s="14" t="s">
        <v>108</v>
      </c>
      <c r="K104" s="14">
        <v>52116458</v>
      </c>
      <c r="L104" s="14" t="s">
        <v>110</v>
      </c>
      <c r="M104" s="14" t="s">
        <v>687</v>
      </c>
      <c r="N104" t="s">
        <v>46</v>
      </c>
      <c r="O104" s="1">
        <v>44932</v>
      </c>
      <c r="P104" s="14" t="s">
        <v>178</v>
      </c>
      <c r="Q104" s="14" t="s">
        <v>571</v>
      </c>
      <c r="R104" s="1">
        <v>44573</v>
      </c>
      <c r="S104" s="1">
        <v>44580</v>
      </c>
      <c r="T104" s="14">
        <v>315</v>
      </c>
      <c r="U104" s="1">
        <v>44932</v>
      </c>
      <c r="V104" s="14">
        <v>82414500</v>
      </c>
      <c r="W104" s="14">
        <f>Contratos[[#This Row],[Fecha Finalizacion Programada]]-Contratos[[#This Row],[Fecha de Inicio]]</f>
        <v>352</v>
      </c>
      <c r="X104" s="14">
        <f>ROUND(((Contratos[[#This Row],[Fecha Finalizacion Programada]]-Contratos[[#This Row],[Fecha de Inicio]])/(Contratos[[#This Row],[Fecha Finalizacion Programada]]-Contratos[[#This Row],[Fecha de Inicio]])*100),2)</f>
        <v>100</v>
      </c>
      <c r="Y104" s="43">
        <v>89478600</v>
      </c>
      <c r="Z104" s="28">
        <v>1569800</v>
      </c>
      <c r="AA104" s="14">
        <v>1</v>
      </c>
      <c r="AB104" s="28">
        <v>8633900</v>
      </c>
      <c r="AC104" s="28">
        <v>91048400</v>
      </c>
      <c r="AD104" s="14">
        <v>348</v>
      </c>
    </row>
    <row r="105" spans="2:30" x14ac:dyDescent="0.25">
      <c r="B105" s="14">
        <v>2022</v>
      </c>
      <c r="C105">
        <v>220016</v>
      </c>
      <c r="D105" s="14" t="s">
        <v>705</v>
      </c>
      <c r="E105" s="14" t="s">
        <v>308</v>
      </c>
      <c r="F105" s="14" t="s">
        <v>51</v>
      </c>
      <c r="G105" s="14" t="s">
        <v>52</v>
      </c>
      <c r="H105" s="14" t="s">
        <v>298</v>
      </c>
      <c r="I105" s="14" t="s">
        <v>2</v>
      </c>
      <c r="J105" s="14" t="s">
        <v>108</v>
      </c>
      <c r="K105" s="14">
        <v>52934818</v>
      </c>
      <c r="L105" s="14" t="s">
        <v>109</v>
      </c>
      <c r="M105" s="14" t="s">
        <v>687</v>
      </c>
      <c r="N105" t="s">
        <v>46</v>
      </c>
      <c r="O105" s="1">
        <v>44937</v>
      </c>
      <c r="P105" s="14" t="s">
        <v>178</v>
      </c>
      <c r="Q105" s="14" t="s">
        <v>572</v>
      </c>
      <c r="R105" s="1">
        <v>44574</v>
      </c>
      <c r="S105" s="1">
        <v>44580</v>
      </c>
      <c r="T105" s="14">
        <v>300</v>
      </c>
      <c r="U105" s="1">
        <v>44932</v>
      </c>
      <c r="V105" s="14">
        <v>78490000</v>
      </c>
      <c r="W105" s="14">
        <f>Contratos[[#This Row],[Fecha Finalizacion Programada]]-Contratos[[#This Row],[Fecha de Inicio]]</f>
        <v>352</v>
      </c>
      <c r="X105" s="14">
        <f>ROUND(((Contratos[[#This Row],[Fecha Finalizacion Programada]]-Contratos[[#This Row],[Fecha de Inicio]])/(Contratos[[#This Row],[Fecha Finalizacion Programada]]-Contratos[[#This Row],[Fecha de Inicio]])*100),2)</f>
        <v>100</v>
      </c>
      <c r="Y105" s="43">
        <v>88693700</v>
      </c>
      <c r="Z105" s="28">
        <v>2354700</v>
      </c>
      <c r="AA105" s="14">
        <v>1</v>
      </c>
      <c r="AB105" s="28">
        <v>12558400</v>
      </c>
      <c r="AC105" s="28">
        <v>91048400</v>
      </c>
      <c r="AD105" s="14">
        <v>348</v>
      </c>
    </row>
    <row r="106" spans="2:30" x14ac:dyDescent="0.25">
      <c r="B106" s="14">
        <v>2022</v>
      </c>
      <c r="C106">
        <v>220173</v>
      </c>
      <c r="D106" s="14" t="s">
        <v>705</v>
      </c>
      <c r="E106" s="14" t="s">
        <v>308</v>
      </c>
      <c r="F106" s="14" t="s">
        <v>51</v>
      </c>
      <c r="G106" s="14" t="s">
        <v>52</v>
      </c>
      <c r="H106" s="14" t="s">
        <v>298</v>
      </c>
      <c r="I106" s="14" t="s">
        <v>2</v>
      </c>
      <c r="J106" s="14" t="s">
        <v>108</v>
      </c>
      <c r="K106" s="14">
        <v>1077941121</v>
      </c>
      <c r="L106" s="14" t="s">
        <v>89</v>
      </c>
      <c r="M106" s="14" t="s">
        <v>687</v>
      </c>
      <c r="N106" t="s">
        <v>46</v>
      </c>
      <c r="O106" s="1">
        <v>44937</v>
      </c>
      <c r="P106" s="14" t="s">
        <v>178</v>
      </c>
      <c r="Q106" s="14" t="s">
        <v>573</v>
      </c>
      <c r="R106" s="1">
        <v>44578</v>
      </c>
      <c r="S106" s="1">
        <v>44581</v>
      </c>
      <c r="T106" s="14">
        <v>300</v>
      </c>
      <c r="U106" s="1">
        <v>44932</v>
      </c>
      <c r="V106" s="14">
        <v>78490000</v>
      </c>
      <c r="W106" s="14">
        <f>Contratos[[#This Row],[Fecha Finalizacion Programada]]-Contratos[[#This Row],[Fecha de Inicio]]</f>
        <v>351</v>
      </c>
      <c r="X106" s="14">
        <f>ROUND(((Contratos[[#This Row],[Fecha Finalizacion Programada]]-Contratos[[#This Row],[Fecha de Inicio]])/(Contratos[[#This Row],[Fecha Finalizacion Programada]]-Contratos[[#This Row],[Fecha de Inicio]])*100),2)</f>
        <v>100</v>
      </c>
      <c r="Y106" s="43">
        <v>89216967</v>
      </c>
      <c r="Z106" s="28">
        <v>1569800</v>
      </c>
      <c r="AA106" s="14">
        <v>1</v>
      </c>
      <c r="AB106" s="28">
        <v>12296767</v>
      </c>
      <c r="AC106" s="28">
        <v>90786767</v>
      </c>
      <c r="AD106" s="14">
        <v>327</v>
      </c>
    </row>
    <row r="107" spans="2:30" x14ac:dyDescent="0.25">
      <c r="B107" s="14">
        <v>2022</v>
      </c>
      <c r="C107">
        <v>220174</v>
      </c>
      <c r="D107" s="14" t="s">
        <v>705</v>
      </c>
      <c r="E107" s="14" t="s">
        <v>308</v>
      </c>
      <c r="F107" s="14" t="s">
        <v>51</v>
      </c>
      <c r="G107" s="14" t="s">
        <v>52</v>
      </c>
      <c r="H107" s="14" t="s">
        <v>298</v>
      </c>
      <c r="I107" s="14" t="s">
        <v>2</v>
      </c>
      <c r="J107" s="14" t="s">
        <v>108</v>
      </c>
      <c r="K107" s="14">
        <v>1020773390</v>
      </c>
      <c r="L107" s="14" t="s">
        <v>237</v>
      </c>
      <c r="M107" s="14" t="s">
        <v>687</v>
      </c>
      <c r="N107" t="s">
        <v>46</v>
      </c>
      <c r="O107" s="1">
        <v>44937</v>
      </c>
      <c r="P107" s="14" t="s">
        <v>177</v>
      </c>
      <c r="Q107" s="14" t="s">
        <v>574</v>
      </c>
      <c r="R107" s="1">
        <v>44578</v>
      </c>
      <c r="S107" s="1">
        <v>44581</v>
      </c>
      <c r="T107" s="14">
        <v>300</v>
      </c>
      <c r="U107" s="1">
        <v>44932</v>
      </c>
      <c r="V107" s="14">
        <v>78490000</v>
      </c>
      <c r="W107" s="14">
        <f>Contratos[[#This Row],[Fecha Finalizacion Programada]]-Contratos[[#This Row],[Fecha de Inicio]]</f>
        <v>351</v>
      </c>
      <c r="X107" s="14">
        <f>ROUND(((Contratos[[#This Row],[Fecha Finalizacion Programada]]-Contratos[[#This Row],[Fecha de Inicio]])/(Contratos[[#This Row],[Fecha Finalizacion Programada]]-Contratos[[#This Row],[Fecha de Inicio]])*100),2)</f>
        <v>100</v>
      </c>
      <c r="Y107" s="43">
        <v>88432066</v>
      </c>
      <c r="Z107" s="28">
        <v>2354701</v>
      </c>
      <c r="AA107" s="14">
        <v>1</v>
      </c>
      <c r="AB107" s="28">
        <v>12296767</v>
      </c>
      <c r="AC107" s="28">
        <v>90786767</v>
      </c>
      <c r="AD107" s="14">
        <v>327</v>
      </c>
    </row>
    <row r="108" spans="2:30" x14ac:dyDescent="0.25">
      <c r="B108" s="14">
        <v>2022</v>
      </c>
      <c r="C108">
        <v>220460</v>
      </c>
      <c r="D108" s="14" t="s">
        <v>705</v>
      </c>
      <c r="E108" s="14" t="s">
        <v>353</v>
      </c>
      <c r="F108" s="14" t="s">
        <v>51</v>
      </c>
      <c r="G108" s="14" t="s">
        <v>52</v>
      </c>
      <c r="H108" s="14" t="s">
        <v>298</v>
      </c>
      <c r="I108" s="14" t="s">
        <v>2</v>
      </c>
      <c r="J108" s="14" t="s">
        <v>205</v>
      </c>
      <c r="K108" s="14">
        <v>1016014950</v>
      </c>
      <c r="L108" s="14" t="s">
        <v>206</v>
      </c>
      <c r="M108" s="14" t="s">
        <v>687</v>
      </c>
      <c r="N108" t="s">
        <v>46</v>
      </c>
      <c r="O108" s="1">
        <v>44937</v>
      </c>
      <c r="P108" s="14" t="s">
        <v>178</v>
      </c>
      <c r="Q108" s="14" t="s">
        <v>575</v>
      </c>
      <c r="R108" s="1">
        <v>44785</v>
      </c>
      <c r="S108" s="1">
        <v>44791</v>
      </c>
      <c r="T108" s="14">
        <v>195</v>
      </c>
      <c r="U108" s="1">
        <v>44990</v>
      </c>
      <c r="V108" s="14">
        <v>43842500</v>
      </c>
      <c r="W108" s="14">
        <f>$D$5-Contratos[[#This Row],[Fecha de Inicio]]</f>
        <v>166</v>
      </c>
      <c r="X108" s="14">
        <f>ROUND((($D$5-Contratos[[#This Row],[Fecha de Inicio]])/(Contratos[[#This Row],[Fecha Finalizacion Programada]]-Contratos[[#This Row],[Fecha de Inicio]])*100),2)</f>
        <v>83.42</v>
      </c>
      <c r="Y108" s="43">
        <v>29902833</v>
      </c>
      <c r="Z108" s="28">
        <v>13939667</v>
      </c>
      <c r="AA108" s="14">
        <v>0</v>
      </c>
      <c r="AB108" s="28">
        <v>0</v>
      </c>
      <c r="AC108" s="28">
        <v>43842500</v>
      </c>
      <c r="AD108" s="14">
        <v>195</v>
      </c>
    </row>
    <row r="109" spans="2:30" x14ac:dyDescent="0.25">
      <c r="B109" s="14">
        <v>2022</v>
      </c>
      <c r="C109">
        <v>220461</v>
      </c>
      <c r="D109" s="14" t="s">
        <v>705</v>
      </c>
      <c r="E109" s="14" t="s">
        <v>353</v>
      </c>
      <c r="F109" s="14" t="s">
        <v>51</v>
      </c>
      <c r="G109" s="14" t="s">
        <v>52</v>
      </c>
      <c r="H109" s="14" t="s">
        <v>298</v>
      </c>
      <c r="I109" s="14" t="s">
        <v>2</v>
      </c>
      <c r="J109" s="14" t="s">
        <v>205</v>
      </c>
      <c r="K109" s="14">
        <v>52933907</v>
      </c>
      <c r="L109" s="14" t="s">
        <v>207</v>
      </c>
      <c r="M109" s="14" t="s">
        <v>687</v>
      </c>
      <c r="N109" t="s">
        <v>46</v>
      </c>
      <c r="O109" s="1">
        <v>44937</v>
      </c>
      <c r="P109" s="14" t="s">
        <v>178</v>
      </c>
      <c r="Q109" s="14" t="s">
        <v>576</v>
      </c>
      <c r="R109" s="1">
        <v>44785</v>
      </c>
      <c r="S109" s="1">
        <v>44791</v>
      </c>
      <c r="T109" s="14">
        <v>195</v>
      </c>
      <c r="U109" s="1">
        <v>44990</v>
      </c>
      <c r="V109" s="14">
        <v>43842500</v>
      </c>
      <c r="W109" s="14">
        <f>$D$5-Contratos[[#This Row],[Fecha de Inicio]]</f>
        <v>166</v>
      </c>
      <c r="X109" s="14">
        <f>ROUND((($D$5-Contratos[[#This Row],[Fecha de Inicio]])/(Contratos[[#This Row],[Fecha Finalizacion Programada]]-Contratos[[#This Row],[Fecha de Inicio]])*100),2)</f>
        <v>83.42</v>
      </c>
      <c r="Y109" s="43">
        <v>29902833</v>
      </c>
      <c r="Z109" s="28">
        <v>13939667</v>
      </c>
      <c r="AA109" s="14">
        <v>0</v>
      </c>
      <c r="AB109" s="28">
        <v>0</v>
      </c>
      <c r="AC109" s="28">
        <v>43842500</v>
      </c>
      <c r="AD109" s="14">
        <v>195</v>
      </c>
    </row>
    <row r="110" spans="2:30" x14ac:dyDescent="0.25">
      <c r="B110" s="14">
        <v>2022</v>
      </c>
      <c r="C110">
        <v>220279</v>
      </c>
      <c r="D110" s="14" t="s">
        <v>705</v>
      </c>
      <c r="E110" s="14" t="s">
        <v>332</v>
      </c>
      <c r="F110" s="14" t="s">
        <v>51</v>
      </c>
      <c r="G110" s="14" t="s">
        <v>52</v>
      </c>
      <c r="H110" s="14" t="s">
        <v>293</v>
      </c>
      <c r="I110" s="14" t="s">
        <v>2</v>
      </c>
      <c r="J110" s="14" t="s">
        <v>100</v>
      </c>
      <c r="K110" s="14">
        <v>1032425604</v>
      </c>
      <c r="L110" s="14" t="s">
        <v>101</v>
      </c>
      <c r="M110" s="14" t="s">
        <v>90</v>
      </c>
      <c r="N110" t="s">
        <v>46</v>
      </c>
      <c r="O110" s="1">
        <v>44936</v>
      </c>
      <c r="P110" s="14" t="s">
        <v>183</v>
      </c>
      <c r="Q110" s="14" t="s">
        <v>183</v>
      </c>
      <c r="R110" s="1">
        <v>44586</v>
      </c>
      <c r="S110" s="1">
        <v>44589</v>
      </c>
      <c r="T110" s="14">
        <v>330</v>
      </c>
      <c r="U110" s="1">
        <v>44955</v>
      </c>
      <c r="V110" s="14">
        <v>86768000</v>
      </c>
      <c r="W110" s="14">
        <f>Contratos[[#This Row],[Fecha Finalizacion Programada]]-Contratos[[#This Row],[Fecha de Inicio]]</f>
        <v>366</v>
      </c>
      <c r="X110" s="14">
        <f>ROUND(((Contratos[[#This Row],[Fecha Finalizacion Programada]]-Contratos[[#This Row],[Fecha de Inicio]])/(Contratos[[#This Row],[Fecha Finalizacion Programada]]-Contratos[[#This Row],[Fecha de Inicio]])*100),2)</f>
        <v>100</v>
      </c>
      <c r="Y110" s="43">
        <v>87556800</v>
      </c>
      <c r="Z110" s="28">
        <v>7625067</v>
      </c>
      <c r="AA110" s="14">
        <v>1</v>
      </c>
      <c r="AB110" s="28">
        <v>8413867</v>
      </c>
      <c r="AC110" s="28">
        <v>95181867</v>
      </c>
      <c r="AD110" s="14">
        <v>362</v>
      </c>
    </row>
    <row r="111" spans="2:30" x14ac:dyDescent="0.25">
      <c r="B111" s="14">
        <v>2022</v>
      </c>
      <c r="C111">
        <v>220264</v>
      </c>
      <c r="D111" s="14" t="s">
        <v>705</v>
      </c>
      <c r="E111" s="14" t="s">
        <v>331</v>
      </c>
      <c r="F111" s="14" t="s">
        <v>51</v>
      </c>
      <c r="G111" s="14" t="s">
        <v>52</v>
      </c>
      <c r="H111" s="14" t="s">
        <v>293</v>
      </c>
      <c r="I111" s="14" t="s">
        <v>2</v>
      </c>
      <c r="J111" s="14" t="s">
        <v>102</v>
      </c>
      <c r="K111" s="14">
        <v>52501802</v>
      </c>
      <c r="L111" s="14" t="s">
        <v>103</v>
      </c>
      <c r="M111" s="14" t="s">
        <v>90</v>
      </c>
      <c r="N111" t="s">
        <v>46</v>
      </c>
      <c r="O111" s="1">
        <v>44936</v>
      </c>
      <c r="P111" s="14" t="s">
        <v>183</v>
      </c>
      <c r="Q111" s="14" t="s">
        <v>183</v>
      </c>
      <c r="R111" s="1">
        <v>44582</v>
      </c>
      <c r="S111" s="1">
        <v>44592</v>
      </c>
      <c r="T111" s="14">
        <v>330</v>
      </c>
      <c r="U111" s="1">
        <v>44956</v>
      </c>
      <c r="V111" s="14">
        <v>76758000</v>
      </c>
      <c r="W111" s="14">
        <f>Contratos[[#This Row],[Fecha Finalizacion Programada]]-Contratos[[#This Row],[Fecha de Inicio]]</f>
        <v>364</v>
      </c>
      <c r="X111" s="14">
        <f>ROUND(((Contratos[[#This Row],[Fecha Finalizacion Programada]]-Contratos[[#This Row],[Fecha de Inicio]])/(Contratos[[#This Row],[Fecha Finalizacion Programada]]-Contratos[[#This Row],[Fecha de Inicio]])*100),2)</f>
        <v>100</v>
      </c>
      <c r="Y111" s="43">
        <v>76758000</v>
      </c>
      <c r="Z111" s="28">
        <v>6978000</v>
      </c>
      <c r="AA111" s="14">
        <v>1</v>
      </c>
      <c r="AB111" s="28">
        <v>6978000</v>
      </c>
      <c r="AC111" s="28">
        <v>83736000</v>
      </c>
      <c r="AD111" s="14">
        <v>360</v>
      </c>
    </row>
    <row r="112" spans="2:30" x14ac:dyDescent="0.25">
      <c r="B112" s="14">
        <v>2022</v>
      </c>
      <c r="C112">
        <v>220080</v>
      </c>
      <c r="D112" s="14" t="s">
        <v>705</v>
      </c>
      <c r="E112" s="14" t="s">
        <v>319</v>
      </c>
      <c r="F112" s="14" t="s">
        <v>51</v>
      </c>
      <c r="G112" s="14" t="s">
        <v>52</v>
      </c>
      <c r="H112" s="14" t="s">
        <v>293</v>
      </c>
      <c r="I112" s="14" t="s">
        <v>2</v>
      </c>
      <c r="J112" s="14" t="s">
        <v>97</v>
      </c>
      <c r="K112" s="14">
        <v>80084596</v>
      </c>
      <c r="L112" s="14" t="s">
        <v>98</v>
      </c>
      <c r="M112" s="14" t="s">
        <v>90</v>
      </c>
      <c r="N112" t="s">
        <v>46</v>
      </c>
      <c r="O112" s="1">
        <v>44936</v>
      </c>
      <c r="P112" s="14" t="s">
        <v>183</v>
      </c>
      <c r="Q112" s="14" t="s">
        <v>183</v>
      </c>
      <c r="R112" s="1">
        <v>44574</v>
      </c>
      <c r="S112" s="1">
        <v>44579</v>
      </c>
      <c r="T112" s="14">
        <v>343</v>
      </c>
      <c r="U112" s="1">
        <v>44926</v>
      </c>
      <c r="V112" s="14">
        <v>86024400</v>
      </c>
      <c r="W112" s="14">
        <f>Contratos[[#This Row],[Fecha Finalizacion Programada]]-Contratos[[#This Row],[Fecha de Inicio]]</f>
        <v>347</v>
      </c>
      <c r="X112" s="14">
        <f>ROUND(((Contratos[[#This Row],[Fecha Finalizacion Programada]]-Contratos[[#This Row],[Fecha de Inicio]])/(Contratos[[#This Row],[Fecha Finalizacion Programada]]-Contratos[[#This Row],[Fecha de Inicio]])*100),2)</f>
        <v>100</v>
      </c>
      <c r="Y112" s="43">
        <v>86024400</v>
      </c>
      <c r="Z112" s="28">
        <v>0</v>
      </c>
      <c r="AA112" s="14">
        <v>0</v>
      </c>
      <c r="AB112" s="28">
        <v>0</v>
      </c>
      <c r="AC112" s="28">
        <v>86024400</v>
      </c>
      <c r="AD112" s="14">
        <v>343</v>
      </c>
    </row>
    <row r="113" spans="2:30" x14ac:dyDescent="0.25">
      <c r="B113" s="14">
        <v>2022</v>
      </c>
      <c r="C113">
        <v>220079</v>
      </c>
      <c r="D113" s="14" t="s">
        <v>705</v>
      </c>
      <c r="E113" s="14" t="s">
        <v>318</v>
      </c>
      <c r="F113" s="14" t="s">
        <v>51</v>
      </c>
      <c r="G113" s="14" t="s">
        <v>52</v>
      </c>
      <c r="H113" s="14" t="s">
        <v>293</v>
      </c>
      <c r="I113" s="14" t="s">
        <v>2</v>
      </c>
      <c r="J113" s="14" t="s">
        <v>94</v>
      </c>
      <c r="K113" s="14">
        <v>80871952</v>
      </c>
      <c r="L113" s="14" t="s">
        <v>95</v>
      </c>
      <c r="M113" s="14" t="s">
        <v>90</v>
      </c>
      <c r="N113" t="s">
        <v>46</v>
      </c>
      <c r="O113" s="1">
        <v>44936</v>
      </c>
      <c r="P113" s="14" t="s">
        <v>183</v>
      </c>
      <c r="Q113" s="14" t="s">
        <v>183</v>
      </c>
      <c r="R113" s="1">
        <v>44574</v>
      </c>
      <c r="S113" s="1">
        <v>44578</v>
      </c>
      <c r="T113" s="14">
        <v>330</v>
      </c>
      <c r="U113" s="1">
        <v>44955</v>
      </c>
      <c r="V113" s="14">
        <v>82764000</v>
      </c>
      <c r="W113" s="14">
        <f>Contratos[[#This Row],[Fecha Finalizacion Programada]]-Contratos[[#This Row],[Fecha de Inicio]]</f>
        <v>377</v>
      </c>
      <c r="X113" s="14">
        <f>ROUND(((Contratos[[#This Row],[Fecha Finalizacion Programada]]-Contratos[[#This Row],[Fecha de Inicio]])/(Contratos[[#This Row],[Fecha Finalizacion Programada]]-Contratos[[#This Row],[Fecha de Inicio]])*100),2)</f>
        <v>100</v>
      </c>
      <c r="Y113" s="43">
        <v>86275200</v>
      </c>
      <c r="Z113" s="28">
        <v>7273200</v>
      </c>
      <c r="AA113" s="14">
        <v>1</v>
      </c>
      <c r="AB113" s="28">
        <v>10784400</v>
      </c>
      <c r="AC113" s="28">
        <v>93548400</v>
      </c>
      <c r="AD113" s="14">
        <v>373</v>
      </c>
    </row>
    <row r="114" spans="2:30" x14ac:dyDescent="0.25">
      <c r="B114" s="14">
        <v>2022</v>
      </c>
      <c r="C114">
        <v>220250</v>
      </c>
      <c r="D114" s="14" t="s">
        <v>705</v>
      </c>
      <c r="E114" s="14" t="s">
        <v>328</v>
      </c>
      <c r="F114" s="14" t="s">
        <v>51</v>
      </c>
      <c r="G114" s="14" t="s">
        <v>52</v>
      </c>
      <c r="H114" s="14" t="s">
        <v>293</v>
      </c>
      <c r="I114" s="14" t="s">
        <v>2</v>
      </c>
      <c r="J114" s="14" t="s">
        <v>96</v>
      </c>
      <c r="K114" s="14">
        <v>79905282</v>
      </c>
      <c r="L114" s="14" t="s">
        <v>92</v>
      </c>
      <c r="M114" s="14" t="s">
        <v>90</v>
      </c>
      <c r="N114" t="s">
        <v>46</v>
      </c>
      <c r="O114" s="1">
        <v>44936</v>
      </c>
      <c r="P114" s="14" t="s">
        <v>183</v>
      </c>
      <c r="Q114" s="14" t="s">
        <v>183</v>
      </c>
      <c r="R114" s="1">
        <v>44586</v>
      </c>
      <c r="S114" s="1">
        <v>44589</v>
      </c>
      <c r="T114" s="14">
        <v>330</v>
      </c>
      <c r="U114" s="1">
        <v>44955</v>
      </c>
      <c r="V114" s="14">
        <v>86768000</v>
      </c>
      <c r="W114" s="14">
        <f>Contratos[[#This Row],[Fecha Finalizacion Programada]]-Contratos[[#This Row],[Fecha de Inicio]]</f>
        <v>366</v>
      </c>
      <c r="X114" s="14">
        <f>ROUND(((Contratos[[#This Row],[Fecha Finalizacion Programada]]-Contratos[[#This Row],[Fecha de Inicio]])/(Contratos[[#This Row],[Fecha Finalizacion Programada]]-Contratos[[#This Row],[Fecha de Inicio]])*100),2)</f>
        <v>100</v>
      </c>
      <c r="Y114" s="43">
        <v>87556800</v>
      </c>
      <c r="Z114" s="28">
        <v>7625067</v>
      </c>
      <c r="AA114" s="14">
        <v>1</v>
      </c>
      <c r="AB114" s="28">
        <v>8413867</v>
      </c>
      <c r="AC114" s="28">
        <v>95181867</v>
      </c>
      <c r="AD114" s="14">
        <v>362</v>
      </c>
    </row>
    <row r="115" spans="2:30" x14ac:dyDescent="0.25">
      <c r="B115" s="14">
        <v>2022</v>
      </c>
      <c r="C115">
        <v>220172</v>
      </c>
      <c r="D115" s="14" t="s">
        <v>705</v>
      </c>
      <c r="E115" s="14" t="s">
        <v>324</v>
      </c>
      <c r="F115" s="14" t="s">
        <v>51</v>
      </c>
      <c r="G115" s="14" t="s">
        <v>52</v>
      </c>
      <c r="H115" s="14" t="s">
        <v>293</v>
      </c>
      <c r="I115" s="14" t="s">
        <v>2</v>
      </c>
      <c r="J115" s="14" t="s">
        <v>99</v>
      </c>
      <c r="K115" s="14">
        <v>85151343</v>
      </c>
      <c r="L115" s="14" t="s">
        <v>93</v>
      </c>
      <c r="M115" s="14" t="s">
        <v>90</v>
      </c>
      <c r="N115" t="s">
        <v>46</v>
      </c>
      <c r="O115" s="1">
        <v>44936</v>
      </c>
      <c r="P115" s="14" t="s">
        <v>183</v>
      </c>
      <c r="Q115" s="14" t="s">
        <v>183</v>
      </c>
      <c r="R115" s="1">
        <v>44578</v>
      </c>
      <c r="S115" s="1">
        <v>44578</v>
      </c>
      <c r="T115" s="14">
        <v>330</v>
      </c>
      <c r="U115" s="1">
        <v>44955</v>
      </c>
      <c r="V115" s="14">
        <v>86768000</v>
      </c>
      <c r="W115" s="14">
        <f>Contratos[[#This Row],[Fecha Finalizacion Programada]]-Contratos[[#This Row],[Fecha de Inicio]]</f>
        <v>377</v>
      </c>
      <c r="X115" s="14">
        <f>ROUND(((Contratos[[#This Row],[Fecha Finalizacion Programada]]-Contratos[[#This Row],[Fecha de Inicio]])/(Contratos[[#This Row],[Fecha Finalizacion Programada]]-Contratos[[#This Row],[Fecha de Inicio]])*100),2)</f>
        <v>100</v>
      </c>
      <c r="Y115" s="43">
        <v>90449067</v>
      </c>
      <c r="Z115" s="28">
        <v>7625066</v>
      </c>
      <c r="AA115" s="14">
        <v>1</v>
      </c>
      <c r="AB115" s="28">
        <v>11306133</v>
      </c>
      <c r="AC115" s="28">
        <v>98074133</v>
      </c>
      <c r="AD115" s="14">
        <v>373</v>
      </c>
    </row>
    <row r="116" spans="2:30" x14ac:dyDescent="0.25">
      <c r="B116" s="14">
        <v>2022</v>
      </c>
      <c r="C116">
        <v>220085</v>
      </c>
      <c r="D116" s="14" t="s">
        <v>705</v>
      </c>
      <c r="E116" s="14" t="s">
        <v>320</v>
      </c>
      <c r="F116" s="14" t="s">
        <v>51</v>
      </c>
      <c r="G116" s="14" t="s">
        <v>52</v>
      </c>
      <c r="H116" s="14" t="s">
        <v>299</v>
      </c>
      <c r="I116" s="14" t="s">
        <v>2</v>
      </c>
      <c r="J116" s="14" t="s">
        <v>165</v>
      </c>
      <c r="K116" s="14">
        <v>80117367</v>
      </c>
      <c r="L116" s="14" t="s">
        <v>166</v>
      </c>
      <c r="M116" s="14" t="s">
        <v>688</v>
      </c>
      <c r="N116" t="s">
        <v>46</v>
      </c>
      <c r="O116" s="1">
        <v>44939</v>
      </c>
      <c r="P116" s="14" t="s">
        <v>658</v>
      </c>
      <c r="Q116" s="14" t="s">
        <v>577</v>
      </c>
      <c r="R116" s="1">
        <v>44573</v>
      </c>
      <c r="S116" s="1">
        <v>44575</v>
      </c>
      <c r="T116" s="14">
        <v>270</v>
      </c>
      <c r="U116" s="1">
        <v>44925</v>
      </c>
      <c r="V116" s="14">
        <v>83736000</v>
      </c>
      <c r="W116" s="14">
        <f>Contratos[[#This Row],[Fecha Finalizacion Programada]]-Contratos[[#This Row],[Fecha de Inicio]]</f>
        <v>350</v>
      </c>
      <c r="X116" s="14">
        <f>ROUND(((Contratos[[#This Row],[Fecha Finalizacion Programada]]-Contratos[[#This Row],[Fecha de Inicio]])/(Contratos[[#This Row],[Fecha Finalizacion Programada]]-Contratos[[#This Row],[Fecha de Inicio]])*100),2)</f>
        <v>100</v>
      </c>
      <c r="Y116" s="43">
        <v>107306133</v>
      </c>
      <c r="Z116" s="28">
        <v>0</v>
      </c>
      <c r="AA116" s="14">
        <v>1</v>
      </c>
      <c r="AB116" s="28">
        <v>23570133</v>
      </c>
      <c r="AC116" s="28">
        <v>107306133</v>
      </c>
      <c r="AD116" s="14">
        <v>326</v>
      </c>
    </row>
    <row r="117" spans="2:30" x14ac:dyDescent="0.25">
      <c r="B117" s="14">
        <v>2022</v>
      </c>
      <c r="C117">
        <v>220024</v>
      </c>
      <c r="D117" s="14" t="s">
        <v>705</v>
      </c>
      <c r="E117" s="14" t="s">
        <v>310</v>
      </c>
      <c r="F117" s="14" t="s">
        <v>51</v>
      </c>
      <c r="G117" s="14" t="s">
        <v>52</v>
      </c>
      <c r="H117" s="14" t="s">
        <v>299</v>
      </c>
      <c r="I117" s="14" t="s">
        <v>2</v>
      </c>
      <c r="J117" s="14" t="s">
        <v>167</v>
      </c>
      <c r="K117" s="14">
        <v>79959604</v>
      </c>
      <c r="L117" s="14" t="s">
        <v>168</v>
      </c>
      <c r="M117" s="14" t="s">
        <v>688</v>
      </c>
      <c r="N117" t="s">
        <v>46</v>
      </c>
      <c r="O117" s="1">
        <v>44939</v>
      </c>
      <c r="P117" s="14" t="s">
        <v>659</v>
      </c>
      <c r="Q117" s="14" t="s">
        <v>578</v>
      </c>
      <c r="R117" s="1">
        <v>44572</v>
      </c>
      <c r="S117" s="1">
        <v>44574</v>
      </c>
      <c r="T117" s="14">
        <v>270</v>
      </c>
      <c r="U117" s="1">
        <v>44925</v>
      </c>
      <c r="V117" s="14">
        <v>75357000</v>
      </c>
      <c r="W117" s="14">
        <f>Contratos[[#This Row],[Fecha Finalizacion Programada]]-Contratos[[#This Row],[Fecha de Inicio]]</f>
        <v>351</v>
      </c>
      <c r="X117" s="14">
        <f>ROUND(((Contratos[[#This Row],[Fecha Finalizacion Programada]]-Contratos[[#This Row],[Fecha de Inicio]])/(Contratos[[#This Row],[Fecha Finalizacion Programada]]-Contratos[[#This Row],[Fecha de Inicio]])*100),2)</f>
        <v>100</v>
      </c>
      <c r="Y117" s="43">
        <v>96847700</v>
      </c>
      <c r="Z117" s="28">
        <v>0</v>
      </c>
      <c r="AA117" s="14">
        <v>1</v>
      </c>
      <c r="AB117" s="28">
        <v>21490700</v>
      </c>
      <c r="AC117" s="28">
        <v>96847700</v>
      </c>
      <c r="AD117" s="14">
        <v>327</v>
      </c>
    </row>
    <row r="118" spans="2:30" x14ac:dyDescent="0.25">
      <c r="B118" s="14">
        <v>2022</v>
      </c>
      <c r="C118">
        <v>220019</v>
      </c>
      <c r="D118" s="14" t="s">
        <v>705</v>
      </c>
      <c r="E118" s="14" t="s">
        <v>309</v>
      </c>
      <c r="F118" s="14" t="s">
        <v>51</v>
      </c>
      <c r="G118" s="14" t="s">
        <v>52</v>
      </c>
      <c r="H118" s="14" t="s">
        <v>299</v>
      </c>
      <c r="I118" s="14" t="s">
        <v>2</v>
      </c>
      <c r="J118" s="14" t="s">
        <v>163</v>
      </c>
      <c r="K118" s="14">
        <v>1030535724</v>
      </c>
      <c r="L118" s="14" t="s">
        <v>164</v>
      </c>
      <c r="M118" s="14" t="s">
        <v>688</v>
      </c>
      <c r="N118" t="s">
        <v>46</v>
      </c>
      <c r="O118" s="1">
        <v>44939</v>
      </c>
      <c r="P118" s="14" t="s">
        <v>660</v>
      </c>
      <c r="Q118" s="14" t="s">
        <v>579</v>
      </c>
      <c r="R118" s="1">
        <v>44572</v>
      </c>
      <c r="S118" s="1">
        <v>44575</v>
      </c>
      <c r="T118" s="14">
        <v>270</v>
      </c>
      <c r="U118" s="1">
        <v>44925</v>
      </c>
      <c r="V118" s="14">
        <v>68076000</v>
      </c>
      <c r="W118" s="14">
        <f>Contratos[[#This Row],[Fecha Finalizacion Programada]]-Contratos[[#This Row],[Fecha de Inicio]]</f>
        <v>350</v>
      </c>
      <c r="X118" s="14">
        <f>ROUND(((Contratos[[#This Row],[Fecha Finalizacion Programada]]-Contratos[[#This Row],[Fecha de Inicio]])/(Contratos[[#This Row],[Fecha Finalizacion Programada]]-Contratos[[#This Row],[Fecha de Inicio]])*100),2)</f>
        <v>100</v>
      </c>
      <c r="Y118" s="43">
        <v>87238133</v>
      </c>
      <c r="Z118" s="28">
        <v>0</v>
      </c>
      <c r="AA118" s="14">
        <v>1</v>
      </c>
      <c r="AB118" s="28">
        <v>19162133</v>
      </c>
      <c r="AC118" s="28">
        <v>87238133</v>
      </c>
      <c r="AD118" s="14">
        <v>326</v>
      </c>
    </row>
    <row r="119" spans="2:30" x14ac:dyDescent="0.25">
      <c r="B119" s="14">
        <v>2022</v>
      </c>
      <c r="C119">
        <v>220026</v>
      </c>
      <c r="D119" s="14" t="s">
        <v>705</v>
      </c>
      <c r="E119" s="14" t="s">
        <v>311</v>
      </c>
      <c r="F119" s="14" t="s">
        <v>51</v>
      </c>
      <c r="G119" s="14" t="s">
        <v>52</v>
      </c>
      <c r="H119" s="14" t="s">
        <v>299</v>
      </c>
      <c r="I119" s="14" t="s">
        <v>2</v>
      </c>
      <c r="J119" s="14" t="s">
        <v>161</v>
      </c>
      <c r="K119" s="14">
        <v>27682336</v>
      </c>
      <c r="L119" s="14" t="s">
        <v>162</v>
      </c>
      <c r="M119" s="14" t="s">
        <v>688</v>
      </c>
      <c r="N119" t="s">
        <v>46</v>
      </c>
      <c r="O119" s="1">
        <v>44939</v>
      </c>
      <c r="P119" s="14" t="s">
        <v>661</v>
      </c>
      <c r="Q119" s="14" t="s">
        <v>580</v>
      </c>
      <c r="R119" s="1">
        <v>44572</v>
      </c>
      <c r="S119" s="1">
        <v>44575</v>
      </c>
      <c r="T119" s="14">
        <v>270</v>
      </c>
      <c r="U119" s="1">
        <v>44925</v>
      </c>
      <c r="V119" s="14">
        <v>83736000</v>
      </c>
      <c r="W119" s="14">
        <f>Contratos[[#This Row],[Fecha Finalizacion Programada]]-Contratos[[#This Row],[Fecha de Inicio]]</f>
        <v>350</v>
      </c>
      <c r="X119" s="14">
        <f>ROUND(((Contratos[[#This Row],[Fecha Finalizacion Programada]]-Contratos[[#This Row],[Fecha de Inicio]])/(Contratos[[#This Row],[Fecha Finalizacion Programada]]-Contratos[[#This Row],[Fecha de Inicio]])*100),2)</f>
        <v>100</v>
      </c>
      <c r="Y119" s="43">
        <v>107306133</v>
      </c>
      <c r="Z119" s="28">
        <v>0</v>
      </c>
      <c r="AA119" s="14">
        <v>1</v>
      </c>
      <c r="AB119" s="28">
        <v>23570133</v>
      </c>
      <c r="AC119" s="28">
        <v>107306133</v>
      </c>
      <c r="AD119" s="14">
        <v>326</v>
      </c>
    </row>
    <row r="120" spans="2:30" x14ac:dyDescent="0.25">
      <c r="B120" s="14">
        <v>2022</v>
      </c>
      <c r="C120">
        <v>220563</v>
      </c>
      <c r="D120" s="14" t="s">
        <v>705</v>
      </c>
      <c r="E120" s="14" t="s">
        <v>359</v>
      </c>
      <c r="F120" s="14" t="s">
        <v>51</v>
      </c>
      <c r="G120" s="14" t="s">
        <v>52</v>
      </c>
      <c r="H120" s="14" t="s">
        <v>299</v>
      </c>
      <c r="I120" s="14" t="s">
        <v>2</v>
      </c>
      <c r="J120" s="14" t="s">
        <v>216</v>
      </c>
      <c r="K120" s="14">
        <v>23467524</v>
      </c>
      <c r="L120" s="14" t="s">
        <v>145</v>
      </c>
      <c r="M120" s="14" t="s">
        <v>688</v>
      </c>
      <c r="N120" t="s">
        <v>46</v>
      </c>
      <c r="O120" s="1">
        <v>44939</v>
      </c>
      <c r="P120" s="14" t="s">
        <v>662</v>
      </c>
      <c r="Q120" s="14" t="s">
        <v>581</v>
      </c>
      <c r="R120" s="1">
        <v>44806</v>
      </c>
      <c r="S120" s="1">
        <v>44810</v>
      </c>
      <c r="T120" s="14">
        <v>150</v>
      </c>
      <c r="U120" s="1">
        <v>44925</v>
      </c>
      <c r="V120" s="14">
        <v>46520000</v>
      </c>
      <c r="W120" s="14">
        <f>Contratos[[#This Row],[Fecha Finalizacion Programada]]-Contratos[[#This Row],[Fecha de Inicio]]</f>
        <v>115</v>
      </c>
      <c r="X120" s="14">
        <f>ROUND(((Contratos[[#This Row],[Fecha Finalizacion Programada]]-Contratos[[#This Row],[Fecha de Inicio]])/(Contratos[[#This Row],[Fecha Finalizacion Programada]]-Contratos[[#This Row],[Fecha de Inicio]])*100),2)</f>
        <v>100</v>
      </c>
      <c r="Y120" s="43">
        <v>35665333</v>
      </c>
      <c r="Z120" s="28">
        <v>10854667</v>
      </c>
      <c r="AA120" s="14">
        <v>0</v>
      </c>
      <c r="AB120" s="28">
        <v>0</v>
      </c>
      <c r="AC120" s="28">
        <v>46520000</v>
      </c>
      <c r="AD120" s="14">
        <v>150</v>
      </c>
    </row>
    <row r="121" spans="2:30" x14ac:dyDescent="0.25">
      <c r="B121" s="14">
        <v>2022</v>
      </c>
      <c r="C121">
        <v>220562</v>
      </c>
      <c r="D121" s="14" t="s">
        <v>705</v>
      </c>
      <c r="E121" s="14" t="s">
        <v>359</v>
      </c>
      <c r="F121" s="14" t="s">
        <v>51</v>
      </c>
      <c r="G121" s="14" t="s">
        <v>52</v>
      </c>
      <c r="H121" s="14" t="s">
        <v>299</v>
      </c>
      <c r="I121" s="14" t="s">
        <v>2</v>
      </c>
      <c r="J121" s="14" t="s">
        <v>216</v>
      </c>
      <c r="K121" s="14">
        <v>80179285</v>
      </c>
      <c r="L121" s="14" t="s">
        <v>139</v>
      </c>
      <c r="M121" s="14" t="s">
        <v>688</v>
      </c>
      <c r="N121" t="s">
        <v>46</v>
      </c>
      <c r="O121" s="1">
        <v>44939</v>
      </c>
      <c r="P121" s="14" t="s">
        <v>663</v>
      </c>
      <c r="Q121" s="14" t="s">
        <v>582</v>
      </c>
      <c r="R121" s="1">
        <v>44806</v>
      </c>
      <c r="S121" s="1">
        <v>44810</v>
      </c>
      <c r="T121" s="14">
        <v>150</v>
      </c>
      <c r="U121" s="1">
        <v>44925</v>
      </c>
      <c r="V121" s="14">
        <v>46520000</v>
      </c>
      <c r="W121" s="14">
        <f>Contratos[[#This Row],[Fecha Finalizacion Programada]]-Contratos[[#This Row],[Fecha de Inicio]]</f>
        <v>115</v>
      </c>
      <c r="X121" s="14">
        <f>ROUND(((Contratos[[#This Row],[Fecha Finalizacion Programada]]-Contratos[[#This Row],[Fecha de Inicio]])/(Contratos[[#This Row],[Fecha Finalizacion Programada]]-Contratos[[#This Row],[Fecha de Inicio]])*100),2)</f>
        <v>100</v>
      </c>
      <c r="Y121" s="43">
        <v>35665333</v>
      </c>
      <c r="Z121" s="28">
        <v>10854667</v>
      </c>
      <c r="AA121" s="14">
        <v>0</v>
      </c>
      <c r="AB121" s="28">
        <v>0</v>
      </c>
      <c r="AC121" s="28">
        <v>46520000</v>
      </c>
      <c r="AD121" s="14">
        <v>150</v>
      </c>
    </row>
    <row r="122" spans="2:30" x14ac:dyDescent="0.25">
      <c r="B122" s="14">
        <v>2022</v>
      </c>
      <c r="C122">
        <v>220406</v>
      </c>
      <c r="D122" s="14" t="s">
        <v>705</v>
      </c>
      <c r="E122" s="14" t="s">
        <v>442</v>
      </c>
      <c r="F122" s="14" t="s">
        <v>29</v>
      </c>
      <c r="G122" s="14" t="s">
        <v>30</v>
      </c>
      <c r="H122" s="14" t="s">
        <v>451</v>
      </c>
      <c r="I122" s="14" t="s">
        <v>2</v>
      </c>
      <c r="J122" s="14" t="s">
        <v>400</v>
      </c>
      <c r="K122" s="14">
        <v>900418656</v>
      </c>
      <c r="L122" s="14" t="s">
        <v>414</v>
      </c>
      <c r="M122" s="14" t="s">
        <v>439</v>
      </c>
      <c r="N122" t="s">
        <v>46</v>
      </c>
      <c r="O122" s="1">
        <v>44936</v>
      </c>
      <c r="P122" s="14" t="s">
        <v>428</v>
      </c>
      <c r="Q122" s="14" t="s">
        <v>433</v>
      </c>
      <c r="R122" s="1">
        <v>44733</v>
      </c>
      <c r="S122" s="1">
        <v>44755</v>
      </c>
      <c r="T122" s="14">
        <v>360</v>
      </c>
      <c r="U122" s="1">
        <v>45120</v>
      </c>
      <c r="V122" s="14">
        <v>130662000</v>
      </c>
      <c r="W122" s="14">
        <f>$D$5-Contratos[[#This Row],[Fecha de Inicio]]</f>
        <v>202</v>
      </c>
      <c r="X122" s="14">
        <f>ROUND((($D$5-Contratos[[#This Row],[Fecha de Inicio]])/(Contratos[[#This Row],[Fecha Finalizacion Programada]]-Contratos[[#This Row],[Fecha de Inicio]])*100),2)</f>
        <v>55.34</v>
      </c>
      <c r="Y122" s="43">
        <v>130662000</v>
      </c>
      <c r="Z122" s="28">
        <v>0</v>
      </c>
      <c r="AA122" s="14">
        <v>0</v>
      </c>
      <c r="AB122" s="28">
        <v>0</v>
      </c>
      <c r="AC122" s="28">
        <v>130662000</v>
      </c>
      <c r="AD122" s="14">
        <v>360</v>
      </c>
    </row>
    <row r="123" spans="2:30" x14ac:dyDescent="0.25">
      <c r="B123" s="14">
        <v>2022</v>
      </c>
      <c r="C123">
        <v>220447</v>
      </c>
      <c r="D123" s="14" t="s">
        <v>749</v>
      </c>
      <c r="E123" s="14" t="s">
        <v>751</v>
      </c>
      <c r="F123" s="14" t="s">
        <v>0</v>
      </c>
      <c r="G123" s="14" t="s">
        <v>397</v>
      </c>
      <c r="H123" s="14" t="s">
        <v>451</v>
      </c>
      <c r="I123" s="14" t="s">
        <v>2</v>
      </c>
      <c r="J123" s="14" t="s">
        <v>401</v>
      </c>
      <c r="K123" s="14">
        <v>830001338</v>
      </c>
      <c r="L123" s="14" t="s">
        <v>415</v>
      </c>
      <c r="M123" s="14" t="s">
        <v>439</v>
      </c>
      <c r="N123" t="s">
        <v>46</v>
      </c>
      <c r="O123" s="1">
        <v>44936</v>
      </c>
      <c r="P123" s="14" t="s">
        <v>664</v>
      </c>
      <c r="Q123" s="14" t="s">
        <v>583</v>
      </c>
      <c r="R123" s="1">
        <v>44771</v>
      </c>
      <c r="S123" s="1">
        <v>44807</v>
      </c>
      <c r="T123" s="14">
        <v>240</v>
      </c>
      <c r="U123" s="1">
        <v>45049</v>
      </c>
      <c r="V123" s="14">
        <v>191732088</v>
      </c>
      <c r="W123" s="14">
        <f>$D$5-Contratos[[#This Row],[Fecha de Inicio]]</f>
        <v>150</v>
      </c>
      <c r="X123" s="14">
        <f>ROUND((($D$5-Contratos[[#This Row],[Fecha de Inicio]])/(Contratos[[#This Row],[Fecha Finalizacion Programada]]-Contratos[[#This Row],[Fecha de Inicio]])*100),2)</f>
        <v>61.98</v>
      </c>
      <c r="Y123" s="43">
        <v>72364064</v>
      </c>
      <c r="Z123" s="28">
        <v>119368024</v>
      </c>
      <c r="AA123" s="14">
        <v>0</v>
      </c>
      <c r="AB123" s="28">
        <v>0</v>
      </c>
      <c r="AC123" s="28">
        <v>191732088</v>
      </c>
      <c r="AD123" s="14">
        <v>240</v>
      </c>
    </row>
    <row r="124" spans="2:30" x14ac:dyDescent="0.25">
      <c r="B124" s="14">
        <v>2022</v>
      </c>
      <c r="C124">
        <v>220907</v>
      </c>
      <c r="D124" s="14" t="s">
        <v>749</v>
      </c>
      <c r="E124" s="14" t="s">
        <v>752</v>
      </c>
      <c r="F124" s="14" t="s">
        <v>37</v>
      </c>
      <c r="G124" s="14" t="s">
        <v>48</v>
      </c>
      <c r="H124" s="14" t="s">
        <v>451</v>
      </c>
      <c r="I124" s="14" t="s">
        <v>2</v>
      </c>
      <c r="J124" s="14" t="s">
        <v>463</v>
      </c>
      <c r="K124" s="14">
        <v>830037946</v>
      </c>
      <c r="L124" s="14" t="s">
        <v>512</v>
      </c>
      <c r="M124" s="14" t="s">
        <v>439</v>
      </c>
      <c r="N124" t="s">
        <v>46</v>
      </c>
      <c r="O124" s="1">
        <v>44936</v>
      </c>
      <c r="P124" s="14" t="s">
        <v>428</v>
      </c>
      <c r="Q124" s="14" t="s">
        <v>433</v>
      </c>
      <c r="R124" s="1">
        <v>44918</v>
      </c>
      <c r="S124" s="1">
        <v>44923</v>
      </c>
      <c r="T124" s="14">
        <v>30</v>
      </c>
      <c r="U124" s="1">
        <v>44954</v>
      </c>
      <c r="V124" s="14">
        <v>39984764</v>
      </c>
      <c r="W124" s="14">
        <f>Contratos[[#This Row],[Fecha Finalizacion Programada]]-Contratos[[#This Row],[Fecha de Inicio]]</f>
        <v>31</v>
      </c>
      <c r="X124" s="14">
        <f>ROUND(((Contratos[[#This Row],[Fecha Finalizacion Programada]]-Contratos[[#This Row],[Fecha de Inicio]])/(Contratos[[#This Row],[Fecha Finalizacion Programada]]-Contratos[[#This Row],[Fecha de Inicio]])*100),2)</f>
        <v>100</v>
      </c>
      <c r="Y124" s="43">
        <v>1</v>
      </c>
      <c r="Z124" s="28">
        <v>39984763</v>
      </c>
      <c r="AA124" s="14">
        <v>0</v>
      </c>
      <c r="AB124" s="28">
        <v>0</v>
      </c>
      <c r="AC124" s="28">
        <v>39984764</v>
      </c>
      <c r="AD124" s="14">
        <v>30</v>
      </c>
    </row>
    <row r="125" spans="2:30" x14ac:dyDescent="0.25">
      <c r="B125" s="14">
        <v>2022</v>
      </c>
      <c r="C125">
        <v>220810</v>
      </c>
      <c r="D125" s="14" t="s">
        <v>749</v>
      </c>
      <c r="E125" s="14" t="s">
        <v>753</v>
      </c>
      <c r="F125" s="14" t="s">
        <v>0</v>
      </c>
      <c r="G125" s="14" t="s">
        <v>48</v>
      </c>
      <c r="H125" s="14" t="s">
        <v>451</v>
      </c>
      <c r="I125" s="14" t="s">
        <v>2</v>
      </c>
      <c r="J125" s="14" t="s">
        <v>464</v>
      </c>
      <c r="K125" s="14">
        <v>901399373</v>
      </c>
      <c r="L125" s="14" t="s">
        <v>513</v>
      </c>
      <c r="M125" s="14" t="s">
        <v>439</v>
      </c>
      <c r="N125" t="s">
        <v>46</v>
      </c>
      <c r="O125" s="1">
        <v>44937</v>
      </c>
      <c r="P125" s="14" t="s">
        <v>665</v>
      </c>
      <c r="Q125" s="14" t="s">
        <v>584</v>
      </c>
      <c r="R125" s="1">
        <v>44862</v>
      </c>
      <c r="S125" s="1">
        <v>44882</v>
      </c>
      <c r="T125" s="14">
        <v>270</v>
      </c>
      <c r="U125" s="1">
        <v>45247</v>
      </c>
      <c r="V125" s="14">
        <v>3049817620</v>
      </c>
      <c r="W125" s="14">
        <f>$D$5-Contratos[[#This Row],[Fecha de Inicio]]</f>
        <v>75</v>
      </c>
      <c r="X125" s="14">
        <f>ROUND((($D$5-Contratos[[#This Row],[Fecha de Inicio]])/(Contratos[[#This Row],[Fecha Finalizacion Programada]]-Contratos[[#This Row],[Fecha de Inicio]])*100),2)</f>
        <v>20.55</v>
      </c>
      <c r="Y125" s="43">
        <v>1</v>
      </c>
      <c r="Z125" s="28">
        <v>3608571232</v>
      </c>
      <c r="AA125" s="14">
        <v>1</v>
      </c>
      <c r="AB125" s="28">
        <v>558753613</v>
      </c>
      <c r="AC125" s="28">
        <v>3608571233</v>
      </c>
      <c r="AD125" s="14">
        <v>360</v>
      </c>
    </row>
    <row r="126" spans="2:30" x14ac:dyDescent="0.25">
      <c r="B126" s="14">
        <v>2022</v>
      </c>
      <c r="C126">
        <v>220075</v>
      </c>
      <c r="D126" s="14" t="s">
        <v>705</v>
      </c>
      <c r="E126" s="14" t="s">
        <v>717</v>
      </c>
      <c r="F126" s="14" t="s">
        <v>51</v>
      </c>
      <c r="G126" s="14" t="s">
        <v>52</v>
      </c>
      <c r="H126" s="14" t="s">
        <v>25</v>
      </c>
      <c r="I126" s="14" t="s">
        <v>2</v>
      </c>
      <c r="J126" s="14" t="s">
        <v>465</v>
      </c>
      <c r="K126" s="14">
        <v>52695323</v>
      </c>
      <c r="L126" s="14" t="s">
        <v>514</v>
      </c>
      <c r="M126" s="14" t="s">
        <v>395</v>
      </c>
      <c r="N126" t="s">
        <v>46</v>
      </c>
      <c r="O126" s="1">
        <v>44936</v>
      </c>
      <c r="P126" s="14" t="s">
        <v>585</v>
      </c>
      <c r="Q126" s="14" t="s">
        <v>585</v>
      </c>
      <c r="R126" s="1">
        <v>44573</v>
      </c>
      <c r="S126" s="1">
        <v>44581</v>
      </c>
      <c r="T126" s="14">
        <v>300</v>
      </c>
      <c r="U126" s="1">
        <v>44926</v>
      </c>
      <c r="V126" s="14">
        <v>65130000</v>
      </c>
      <c r="W126" s="14">
        <f>Contratos[[#This Row],[Fecha Finalizacion Programada]]-Contratos[[#This Row],[Fecha de Inicio]]</f>
        <v>345</v>
      </c>
      <c r="X126" s="14">
        <f>ROUND(((Contratos[[#This Row],[Fecha Finalizacion Programada]]-Contratos[[#This Row],[Fecha de Inicio]])/(Contratos[[#This Row],[Fecha Finalizacion Programada]]-Contratos[[#This Row],[Fecha de Inicio]])*100),2)</f>
        <v>100</v>
      </c>
      <c r="Y126" s="43">
        <v>74031100</v>
      </c>
      <c r="Z126" s="28">
        <v>0</v>
      </c>
      <c r="AA126" s="14">
        <v>1</v>
      </c>
      <c r="AB126" s="28">
        <v>8901100</v>
      </c>
      <c r="AC126" s="28">
        <v>74031100</v>
      </c>
      <c r="AD126" s="14">
        <v>341</v>
      </c>
    </row>
    <row r="127" spans="2:30" x14ac:dyDescent="0.25">
      <c r="B127" s="14">
        <v>2022</v>
      </c>
      <c r="C127">
        <v>220379</v>
      </c>
      <c r="D127" s="14" t="s">
        <v>705</v>
      </c>
      <c r="E127" s="14" t="s">
        <v>337</v>
      </c>
      <c r="F127" s="14" t="s">
        <v>37</v>
      </c>
      <c r="G127" s="14" t="s">
        <v>30</v>
      </c>
      <c r="H127" s="14" t="s">
        <v>25</v>
      </c>
      <c r="I127" s="14" t="s">
        <v>2</v>
      </c>
      <c r="J127" s="14" t="s">
        <v>192</v>
      </c>
      <c r="K127" s="14">
        <v>900788842</v>
      </c>
      <c r="L127" s="14" t="s">
        <v>193</v>
      </c>
      <c r="M127" s="14" t="s">
        <v>158</v>
      </c>
      <c r="N127" t="s">
        <v>46</v>
      </c>
      <c r="O127" s="1">
        <v>44936</v>
      </c>
      <c r="P127" s="14" t="s">
        <v>586</v>
      </c>
      <c r="Q127" s="14" t="s">
        <v>586</v>
      </c>
      <c r="R127" s="1">
        <v>44684</v>
      </c>
      <c r="S127" s="1">
        <v>44719</v>
      </c>
      <c r="T127" s="14">
        <v>240</v>
      </c>
      <c r="U127" s="1">
        <v>45023</v>
      </c>
      <c r="V127" s="14">
        <v>19992000</v>
      </c>
      <c r="W127" s="14">
        <f>$D$5-Contratos[[#This Row],[Fecha de Inicio]]</f>
        <v>238</v>
      </c>
      <c r="X127" s="14">
        <f>ROUND((($D$5-Contratos[[#This Row],[Fecha de Inicio]])/(Contratos[[#This Row],[Fecha Finalizacion Programada]]-Contratos[[#This Row],[Fecha de Inicio]])*100),2)</f>
        <v>78.290000000000006</v>
      </c>
      <c r="Y127" s="43">
        <v>14494200</v>
      </c>
      <c r="Z127" s="28">
        <v>5497800</v>
      </c>
      <c r="AA127" s="14">
        <v>1</v>
      </c>
      <c r="AB127" s="28">
        <v>4998000</v>
      </c>
      <c r="AC127" s="28">
        <v>24990000</v>
      </c>
      <c r="AD127" s="14">
        <v>300</v>
      </c>
    </row>
    <row r="128" spans="2:30" x14ac:dyDescent="0.25">
      <c r="B128" s="14">
        <v>2022</v>
      </c>
      <c r="C128">
        <v>220419</v>
      </c>
      <c r="D128" s="14" t="s">
        <v>705</v>
      </c>
      <c r="E128" s="14" t="s">
        <v>344</v>
      </c>
      <c r="F128" s="14" t="s">
        <v>37</v>
      </c>
      <c r="G128" s="14" t="s">
        <v>74</v>
      </c>
      <c r="H128" s="14" t="s">
        <v>25</v>
      </c>
      <c r="I128" s="14" t="s">
        <v>2</v>
      </c>
      <c r="J128" s="14" t="s">
        <v>152</v>
      </c>
      <c r="K128" s="14">
        <v>900811192</v>
      </c>
      <c r="L128" s="14" t="s">
        <v>153</v>
      </c>
      <c r="M128" s="14" t="s">
        <v>395</v>
      </c>
      <c r="N128" t="s">
        <v>46</v>
      </c>
      <c r="O128" s="1">
        <v>44936</v>
      </c>
      <c r="P128" s="14" t="s">
        <v>587</v>
      </c>
      <c r="Q128" s="14" t="s">
        <v>587</v>
      </c>
      <c r="R128" s="1">
        <v>44749</v>
      </c>
      <c r="S128" s="1">
        <v>44789</v>
      </c>
      <c r="T128" s="14">
        <v>360</v>
      </c>
      <c r="U128" s="1">
        <v>45154</v>
      </c>
      <c r="V128" s="14">
        <v>4500000</v>
      </c>
      <c r="W128" s="14">
        <f>$D$5-Contratos[[#This Row],[Fecha de Inicio]]</f>
        <v>168</v>
      </c>
      <c r="X128" s="14">
        <f>ROUND((($D$5-Contratos[[#This Row],[Fecha de Inicio]])/(Contratos[[#This Row],[Fecha Finalizacion Programada]]-Contratos[[#This Row],[Fecha de Inicio]])*100),2)</f>
        <v>46.03</v>
      </c>
      <c r="Y128" s="43">
        <v>4499999</v>
      </c>
      <c r="Z128" s="28">
        <v>1</v>
      </c>
      <c r="AA128" s="14">
        <v>0</v>
      </c>
      <c r="AB128" s="28">
        <v>0</v>
      </c>
      <c r="AC128" s="28">
        <v>4500000</v>
      </c>
      <c r="AD128" s="14">
        <v>360</v>
      </c>
    </row>
    <row r="129" spans="2:30" x14ac:dyDescent="0.25">
      <c r="B129" s="14">
        <v>2022</v>
      </c>
      <c r="C129">
        <v>220020</v>
      </c>
      <c r="D129" s="14" t="s">
        <v>705</v>
      </c>
      <c r="E129" s="14" t="s">
        <v>718</v>
      </c>
      <c r="F129" s="14" t="s">
        <v>51</v>
      </c>
      <c r="G129" s="14" t="s">
        <v>52</v>
      </c>
      <c r="H129" s="14" t="s">
        <v>25</v>
      </c>
      <c r="I129" s="14" t="s">
        <v>2</v>
      </c>
      <c r="J129" s="14" t="s">
        <v>466</v>
      </c>
      <c r="K129" s="14">
        <v>79757333</v>
      </c>
      <c r="L129" s="14" t="s">
        <v>515</v>
      </c>
      <c r="M129" s="14" t="s">
        <v>395</v>
      </c>
      <c r="N129" t="s">
        <v>46</v>
      </c>
      <c r="O129" s="1">
        <v>44936</v>
      </c>
      <c r="P129" s="14" t="s">
        <v>588</v>
      </c>
      <c r="Q129" s="14" t="s">
        <v>588</v>
      </c>
      <c r="R129" s="1">
        <v>44573</v>
      </c>
      <c r="S129" s="1">
        <v>44579</v>
      </c>
      <c r="T129" s="14">
        <v>270</v>
      </c>
      <c r="U129" s="1">
        <v>44925</v>
      </c>
      <c r="V129" s="14">
        <v>52335000</v>
      </c>
      <c r="W129" s="14">
        <f>Contratos[[#This Row],[Fecha Finalizacion Programada]]-Contratos[[#This Row],[Fecha de Inicio]]</f>
        <v>346</v>
      </c>
      <c r="X129" s="14">
        <f>ROUND(((Contratos[[#This Row],[Fecha Finalizacion Programada]]-Contratos[[#This Row],[Fecha de Inicio]])/(Contratos[[#This Row],[Fecha Finalizacion Programada]]-Contratos[[#This Row],[Fecha de Inicio]])*100),2)</f>
        <v>100</v>
      </c>
      <c r="Y129" s="43">
        <v>66291000</v>
      </c>
      <c r="Z129" s="28">
        <v>0</v>
      </c>
      <c r="AA129" s="14">
        <v>1</v>
      </c>
      <c r="AB129" s="28">
        <v>13956000</v>
      </c>
      <c r="AC129" s="28">
        <v>66291000</v>
      </c>
      <c r="AD129" s="14">
        <v>342</v>
      </c>
    </row>
    <row r="130" spans="2:30" x14ac:dyDescent="0.25">
      <c r="B130" s="14">
        <v>2022</v>
      </c>
      <c r="C130">
        <v>220603</v>
      </c>
      <c r="D130" s="14" t="s">
        <v>705</v>
      </c>
      <c r="E130" s="14" t="s">
        <v>362</v>
      </c>
      <c r="F130" s="14" t="s">
        <v>34</v>
      </c>
      <c r="G130" s="14" t="s">
        <v>30</v>
      </c>
      <c r="H130" s="14" t="s">
        <v>25</v>
      </c>
      <c r="I130" s="14" t="s">
        <v>2</v>
      </c>
      <c r="J130" s="14" t="s">
        <v>154</v>
      </c>
      <c r="K130" s="14">
        <v>860001022</v>
      </c>
      <c r="L130" s="14" t="s">
        <v>155</v>
      </c>
      <c r="M130" s="14" t="s">
        <v>395</v>
      </c>
      <c r="N130" t="s">
        <v>46</v>
      </c>
      <c r="O130" s="1">
        <v>44936</v>
      </c>
      <c r="P130" s="14" t="s">
        <v>593</v>
      </c>
      <c r="Q130" s="14" t="s">
        <v>593</v>
      </c>
      <c r="R130" s="1">
        <v>44845</v>
      </c>
      <c r="S130" s="1">
        <v>44852</v>
      </c>
      <c r="T130" s="14">
        <v>360</v>
      </c>
      <c r="U130" s="1">
        <v>45217</v>
      </c>
      <c r="V130" s="14">
        <v>1676700</v>
      </c>
      <c r="W130" s="14">
        <f>$D$5-Contratos[[#This Row],[Fecha de Inicio]]</f>
        <v>105</v>
      </c>
      <c r="X130" s="14">
        <f>ROUND((($D$5-Contratos[[#This Row],[Fecha de Inicio]])/(Contratos[[#This Row],[Fecha Finalizacion Programada]]-Contratos[[#This Row],[Fecha de Inicio]])*100),2)</f>
        <v>28.77</v>
      </c>
      <c r="Y130" s="43">
        <v>339934</v>
      </c>
      <c r="Z130" s="28">
        <v>1336766</v>
      </c>
      <c r="AA130" s="14">
        <v>0</v>
      </c>
      <c r="AB130" s="28">
        <v>0</v>
      </c>
      <c r="AC130" s="28">
        <v>1676700</v>
      </c>
      <c r="AD130" s="14">
        <v>360</v>
      </c>
    </row>
    <row r="131" spans="2:30" x14ac:dyDescent="0.25">
      <c r="B131" s="14">
        <v>2022</v>
      </c>
      <c r="C131">
        <v>220818</v>
      </c>
      <c r="D131" s="14" t="s">
        <v>705</v>
      </c>
      <c r="E131" s="14" t="s">
        <v>719</v>
      </c>
      <c r="F131" s="14" t="s">
        <v>34</v>
      </c>
      <c r="G131" s="14" t="s">
        <v>74</v>
      </c>
      <c r="H131" s="14" t="s">
        <v>25</v>
      </c>
      <c r="I131" s="14" t="s">
        <v>2</v>
      </c>
      <c r="J131" s="14" t="s">
        <v>156</v>
      </c>
      <c r="K131" s="14">
        <v>901017183</v>
      </c>
      <c r="L131" s="14" t="s">
        <v>157</v>
      </c>
      <c r="M131" s="14" t="s">
        <v>395</v>
      </c>
      <c r="N131" t="s">
        <v>46</v>
      </c>
      <c r="O131" s="1">
        <v>44937</v>
      </c>
      <c r="P131" s="14" t="s">
        <v>594</v>
      </c>
      <c r="Q131" s="14" t="s">
        <v>594</v>
      </c>
      <c r="R131" s="1">
        <v>44883</v>
      </c>
      <c r="S131" s="1">
        <v>44904</v>
      </c>
      <c r="T131" s="14">
        <v>360</v>
      </c>
      <c r="U131" s="1">
        <v>45269</v>
      </c>
      <c r="V131" s="14">
        <v>1037700</v>
      </c>
      <c r="W131" s="14">
        <f>$D$5-Contratos[[#This Row],[Fecha de Inicio]]</f>
        <v>53</v>
      </c>
      <c r="X131" s="14">
        <f>ROUND((($D$5-Contratos[[#This Row],[Fecha de Inicio]])/(Contratos[[#This Row],[Fecha Finalizacion Programada]]-Contratos[[#This Row],[Fecha de Inicio]])*100),2)</f>
        <v>14.52</v>
      </c>
      <c r="Y131" s="43">
        <v>65390</v>
      </c>
      <c r="Z131" s="28">
        <v>972310</v>
      </c>
      <c r="AA131" s="14">
        <v>0</v>
      </c>
      <c r="AB131" s="28">
        <v>0</v>
      </c>
      <c r="AC131" s="28">
        <v>1037700</v>
      </c>
      <c r="AD131" s="14">
        <v>360</v>
      </c>
    </row>
    <row r="132" spans="2:30" x14ac:dyDescent="0.25">
      <c r="B132" s="14">
        <v>2022</v>
      </c>
      <c r="C132">
        <v>220430</v>
      </c>
      <c r="D132" s="14" t="s">
        <v>705</v>
      </c>
      <c r="E132" s="14" t="s">
        <v>347</v>
      </c>
      <c r="F132" s="14" t="s">
        <v>29</v>
      </c>
      <c r="G132" s="14" t="s">
        <v>30</v>
      </c>
      <c r="H132" s="14" t="s">
        <v>293</v>
      </c>
      <c r="I132" s="14" t="s">
        <v>2</v>
      </c>
      <c r="J132" s="14" t="s">
        <v>234</v>
      </c>
      <c r="K132" s="14">
        <v>900427788</v>
      </c>
      <c r="L132" s="14" t="s">
        <v>233</v>
      </c>
      <c r="M132" s="14" t="s">
        <v>90</v>
      </c>
      <c r="N132" t="s">
        <v>46</v>
      </c>
      <c r="O132" s="1">
        <v>44937</v>
      </c>
      <c r="P132" s="14" t="s">
        <v>50</v>
      </c>
      <c r="Q132" s="14" t="s">
        <v>595</v>
      </c>
      <c r="R132" s="1">
        <v>44757</v>
      </c>
      <c r="S132" s="1">
        <v>44767</v>
      </c>
      <c r="T132" s="14">
        <v>465</v>
      </c>
      <c r="U132" s="1">
        <v>45239</v>
      </c>
      <c r="V132" s="14">
        <v>2969744562</v>
      </c>
      <c r="W132" s="14">
        <f>$D$5-Contratos[[#This Row],[Fecha de Inicio]]</f>
        <v>190</v>
      </c>
      <c r="X132" s="14">
        <f>ROUND((($D$5-Contratos[[#This Row],[Fecha de Inicio]])/(Contratos[[#This Row],[Fecha Finalizacion Programada]]-Contratos[[#This Row],[Fecha de Inicio]])*100),2)</f>
        <v>40.25</v>
      </c>
      <c r="Y132" s="43">
        <v>748717965</v>
      </c>
      <c r="Z132" s="28">
        <v>2221026597</v>
      </c>
      <c r="AA132" s="14">
        <v>0</v>
      </c>
      <c r="AB132" s="28">
        <v>0</v>
      </c>
      <c r="AC132" s="28">
        <v>2969744562</v>
      </c>
      <c r="AD132" s="14">
        <v>465</v>
      </c>
    </row>
    <row r="133" spans="2:30" x14ac:dyDescent="0.25">
      <c r="B133" s="14">
        <v>2022</v>
      </c>
      <c r="C133">
        <v>220440</v>
      </c>
      <c r="D133" s="14" t="s">
        <v>705</v>
      </c>
      <c r="E133" s="14" t="s">
        <v>348</v>
      </c>
      <c r="F133" s="14" t="s">
        <v>37</v>
      </c>
      <c r="G133" s="14" t="s">
        <v>30</v>
      </c>
      <c r="H133" s="14" t="s">
        <v>293</v>
      </c>
      <c r="I133" s="14" t="s">
        <v>2</v>
      </c>
      <c r="J133" s="14" t="s">
        <v>211</v>
      </c>
      <c r="K133" s="14">
        <v>901035950</v>
      </c>
      <c r="L133" s="14" t="s">
        <v>212</v>
      </c>
      <c r="M133" s="14" t="s">
        <v>47</v>
      </c>
      <c r="N133" t="s">
        <v>46</v>
      </c>
      <c r="O133" s="1">
        <v>44941</v>
      </c>
      <c r="P133" s="14" t="s">
        <v>50</v>
      </c>
      <c r="Q133" s="14" t="s">
        <v>595</v>
      </c>
      <c r="R133" s="1">
        <v>44770</v>
      </c>
      <c r="S133" s="1">
        <v>44778</v>
      </c>
      <c r="T133" s="14">
        <v>360</v>
      </c>
      <c r="U133" s="1">
        <v>45143</v>
      </c>
      <c r="V133" s="14">
        <v>4166400</v>
      </c>
      <c r="W133" s="14">
        <f>$D$5-Contratos[[#This Row],[Fecha de Inicio]]</f>
        <v>179</v>
      </c>
      <c r="X133" s="14">
        <f>ROUND((($D$5-Contratos[[#This Row],[Fecha de Inicio]])/(Contratos[[#This Row],[Fecha Finalizacion Programada]]-Contratos[[#This Row],[Fecha de Inicio]])*100),2)</f>
        <v>49.04</v>
      </c>
      <c r="Y133" s="43">
        <v>4166400</v>
      </c>
      <c r="Z133" s="28">
        <v>0</v>
      </c>
      <c r="AA133" s="14">
        <v>0</v>
      </c>
      <c r="AB133" s="28">
        <v>0</v>
      </c>
      <c r="AC133" s="28">
        <v>4166400</v>
      </c>
      <c r="AD133" s="14">
        <v>360</v>
      </c>
    </row>
    <row r="134" spans="2:30" x14ac:dyDescent="0.25">
      <c r="B134" s="14">
        <v>2022</v>
      </c>
      <c r="C134">
        <v>220396</v>
      </c>
      <c r="D134" s="14" t="s">
        <v>705</v>
      </c>
      <c r="E134" s="14" t="s">
        <v>338</v>
      </c>
      <c r="F134" s="14" t="s">
        <v>37</v>
      </c>
      <c r="G134" s="14" t="s">
        <v>30</v>
      </c>
      <c r="H134" s="14" t="s">
        <v>293</v>
      </c>
      <c r="I134" s="14" t="s">
        <v>2</v>
      </c>
      <c r="J134" s="14" t="s">
        <v>190</v>
      </c>
      <c r="K134" s="14">
        <v>800250589</v>
      </c>
      <c r="L134" s="14" t="s">
        <v>105</v>
      </c>
      <c r="M134" s="14" t="s">
        <v>47</v>
      </c>
      <c r="N134" t="s">
        <v>46</v>
      </c>
      <c r="O134" s="1">
        <v>44941</v>
      </c>
      <c r="P134" s="14" t="s">
        <v>50</v>
      </c>
      <c r="Q134" s="14" t="s">
        <v>434</v>
      </c>
      <c r="R134" s="1">
        <v>44720</v>
      </c>
      <c r="S134" s="1">
        <v>44728</v>
      </c>
      <c r="T134" s="14">
        <v>330</v>
      </c>
      <c r="U134" s="1">
        <v>45062</v>
      </c>
      <c r="V134" s="14">
        <v>63051000</v>
      </c>
      <c r="W134" s="14">
        <f>$D$5-Contratos[[#This Row],[Fecha de Inicio]]</f>
        <v>229</v>
      </c>
      <c r="X134" s="14">
        <f>ROUND((($D$5-Contratos[[#This Row],[Fecha de Inicio]])/(Contratos[[#This Row],[Fecha Finalizacion Programada]]-Contratos[[#This Row],[Fecha de Inicio]])*100),2)</f>
        <v>68.56</v>
      </c>
      <c r="Y134" s="43">
        <v>15039699</v>
      </c>
      <c r="Z134" s="28">
        <v>48011301</v>
      </c>
      <c r="AA134" s="14">
        <v>0</v>
      </c>
      <c r="AB134" s="28">
        <v>0</v>
      </c>
      <c r="AC134" s="28">
        <v>63051000</v>
      </c>
      <c r="AD134" s="14">
        <v>330</v>
      </c>
    </row>
    <row r="135" spans="2:30" x14ac:dyDescent="0.25">
      <c r="B135" s="14">
        <v>2022</v>
      </c>
      <c r="C135">
        <v>220369</v>
      </c>
      <c r="D135" s="14" t="s">
        <v>705</v>
      </c>
      <c r="E135" s="14" t="s">
        <v>335</v>
      </c>
      <c r="F135" s="14" t="s">
        <v>37</v>
      </c>
      <c r="G135" s="14" t="s">
        <v>36</v>
      </c>
      <c r="H135" s="14" t="s">
        <v>293</v>
      </c>
      <c r="I135" s="14" t="s">
        <v>2</v>
      </c>
      <c r="J135" s="14" t="s">
        <v>182</v>
      </c>
      <c r="K135" s="14">
        <v>900459737</v>
      </c>
      <c r="L135" s="14" t="s">
        <v>45</v>
      </c>
      <c r="M135" s="14" t="s">
        <v>47</v>
      </c>
      <c r="N135" t="s">
        <v>46</v>
      </c>
      <c r="O135" s="1">
        <v>44941</v>
      </c>
      <c r="P135" s="14" t="s">
        <v>50</v>
      </c>
      <c r="Q135" s="14" t="s">
        <v>597</v>
      </c>
      <c r="R135" s="1">
        <v>44645</v>
      </c>
      <c r="S135" s="1">
        <v>44652</v>
      </c>
      <c r="T135" s="14">
        <v>300</v>
      </c>
      <c r="U135" s="1">
        <v>44957</v>
      </c>
      <c r="V135" s="14">
        <v>49676632</v>
      </c>
      <c r="W135" s="14">
        <f>Contratos[[#This Row],[Fecha Finalizacion Programada]]-Contratos[[#This Row],[Fecha de Inicio]]</f>
        <v>305</v>
      </c>
      <c r="X135" s="14">
        <f>ROUND(((Contratos[[#This Row],[Fecha Finalizacion Programada]]-Contratos[[#This Row],[Fecha de Inicio]])/(Contratos[[#This Row],[Fecha Finalizacion Programada]]-Contratos[[#This Row],[Fecha de Inicio]])*100),2)</f>
        <v>100</v>
      </c>
      <c r="Y135" s="43">
        <v>62941131</v>
      </c>
      <c r="Z135" s="28">
        <v>5060980</v>
      </c>
      <c r="AA135" s="14">
        <v>1</v>
      </c>
      <c r="AB135" s="28">
        <v>18325479</v>
      </c>
      <c r="AC135" s="28">
        <v>68002111</v>
      </c>
      <c r="AD135" s="14">
        <v>300</v>
      </c>
    </row>
    <row r="136" spans="2:30" x14ac:dyDescent="0.25">
      <c r="B136" s="14">
        <v>2022</v>
      </c>
      <c r="C136">
        <v>220377</v>
      </c>
      <c r="D136" s="14" t="s">
        <v>749</v>
      </c>
      <c r="E136" s="14" t="s">
        <v>754</v>
      </c>
      <c r="F136" s="14" t="s">
        <v>396</v>
      </c>
      <c r="G136" s="14" t="s">
        <v>30</v>
      </c>
      <c r="H136" s="14" t="s">
        <v>451</v>
      </c>
      <c r="I136" s="14" t="s">
        <v>2</v>
      </c>
      <c r="J136" s="14" t="s">
        <v>402</v>
      </c>
      <c r="K136" s="14">
        <v>800196299</v>
      </c>
      <c r="L136" s="14" t="s">
        <v>416</v>
      </c>
      <c r="M136" s="14" t="s">
        <v>439</v>
      </c>
      <c r="N136" t="s">
        <v>46</v>
      </c>
      <c r="O136" s="1">
        <v>44937</v>
      </c>
      <c r="P136" s="14" t="s">
        <v>665</v>
      </c>
      <c r="Q136" s="14" t="s">
        <v>584</v>
      </c>
      <c r="R136" s="1">
        <v>44678</v>
      </c>
      <c r="S136" s="1">
        <v>44695</v>
      </c>
      <c r="T136" s="14">
        <v>240</v>
      </c>
      <c r="U136" s="1">
        <v>45030</v>
      </c>
      <c r="V136" s="14">
        <v>530506780</v>
      </c>
      <c r="W136" s="14">
        <f>$D$5-Contratos[[#This Row],[Fecha de Inicio]]</f>
        <v>262</v>
      </c>
      <c r="X136" s="14">
        <f>ROUND((($D$5-Contratos[[#This Row],[Fecha de Inicio]])/(Contratos[[#This Row],[Fecha Finalizacion Programada]]-Contratos[[#This Row],[Fecha de Inicio]])*100),2)</f>
        <v>78.209999999999994</v>
      </c>
      <c r="Y136" s="43">
        <v>375752552</v>
      </c>
      <c r="Z136" s="28">
        <v>352619960</v>
      </c>
      <c r="AA136" s="14">
        <v>1</v>
      </c>
      <c r="AB136" s="28">
        <v>197865732</v>
      </c>
      <c r="AC136" s="28">
        <v>728372512</v>
      </c>
      <c r="AD136" s="14">
        <v>330</v>
      </c>
    </row>
    <row r="137" spans="2:30" x14ac:dyDescent="0.25">
      <c r="B137" s="14">
        <v>2022</v>
      </c>
      <c r="C137">
        <v>220086</v>
      </c>
      <c r="D137" s="14" t="s">
        <v>705</v>
      </c>
      <c r="E137" s="14" t="s">
        <v>720</v>
      </c>
      <c r="F137" s="14" t="s">
        <v>51</v>
      </c>
      <c r="G137" s="14" t="s">
        <v>52</v>
      </c>
      <c r="H137" s="14" t="s">
        <v>25</v>
      </c>
      <c r="I137" s="14" t="s">
        <v>2</v>
      </c>
      <c r="J137" s="14" t="s">
        <v>467</v>
      </c>
      <c r="K137" s="14">
        <v>52480985</v>
      </c>
      <c r="L137" s="14" t="s">
        <v>516</v>
      </c>
      <c r="M137" s="14" t="s">
        <v>395</v>
      </c>
      <c r="N137" t="s">
        <v>46</v>
      </c>
      <c r="O137" s="1">
        <v>44937</v>
      </c>
      <c r="P137" s="14" t="s">
        <v>666</v>
      </c>
      <c r="Q137" s="14" t="s">
        <v>598</v>
      </c>
      <c r="R137" s="1">
        <v>44573</v>
      </c>
      <c r="S137" s="1">
        <v>44579</v>
      </c>
      <c r="T137" s="14">
        <v>210</v>
      </c>
      <c r="U137" s="1">
        <v>44898</v>
      </c>
      <c r="V137" s="14">
        <v>36813000</v>
      </c>
      <c r="W137" s="14">
        <f>Contratos[[#This Row],[Fecha Finalizacion Programada]]-Contratos[[#This Row],[Fecha de Inicio]]</f>
        <v>319</v>
      </c>
      <c r="X137" s="14">
        <f>ROUND(((Contratos[[#This Row],[Fecha Finalizacion Programada]]-Contratos[[#This Row],[Fecha de Inicio]])/(Contratos[[#This Row],[Fecha Finalizacion Programada]]-Contratos[[#This Row],[Fecha de Inicio]])*100),2)</f>
        <v>100</v>
      </c>
      <c r="Y137" s="43">
        <v>55219500</v>
      </c>
      <c r="Z137" s="28">
        <v>0</v>
      </c>
      <c r="AA137" s="14">
        <v>1</v>
      </c>
      <c r="AB137" s="28">
        <v>18406500</v>
      </c>
      <c r="AC137" s="28">
        <v>55219500</v>
      </c>
      <c r="AD137" s="14">
        <v>315</v>
      </c>
    </row>
    <row r="138" spans="2:30" x14ac:dyDescent="0.25">
      <c r="B138" s="14">
        <v>2022</v>
      </c>
      <c r="C138">
        <v>220714</v>
      </c>
      <c r="D138" s="14" t="s">
        <v>749</v>
      </c>
      <c r="E138" s="14" t="s">
        <v>450</v>
      </c>
      <c r="F138" s="14" t="s">
        <v>0</v>
      </c>
      <c r="G138" s="14" t="s">
        <v>30</v>
      </c>
      <c r="H138" s="14" t="s">
        <v>295</v>
      </c>
      <c r="I138" s="14" t="s">
        <v>2</v>
      </c>
      <c r="J138" s="14" t="s">
        <v>411</v>
      </c>
      <c r="K138" s="14">
        <v>900320612</v>
      </c>
      <c r="L138" s="14" t="s">
        <v>425</v>
      </c>
      <c r="M138" s="14" t="s">
        <v>76</v>
      </c>
      <c r="N138" t="s">
        <v>46</v>
      </c>
      <c r="O138" s="1">
        <v>44938</v>
      </c>
      <c r="P138" s="14" t="s">
        <v>429</v>
      </c>
      <c r="Q138" s="14" t="s">
        <v>435</v>
      </c>
      <c r="R138" s="1">
        <v>44840</v>
      </c>
      <c r="S138" s="1">
        <v>44848</v>
      </c>
      <c r="T138" s="14">
        <v>360</v>
      </c>
      <c r="U138" s="1">
        <v>45212</v>
      </c>
      <c r="V138" s="14">
        <v>3253171449</v>
      </c>
      <c r="W138" s="14">
        <f>$D$5-Contratos[[#This Row],[Fecha de Inicio]]</f>
        <v>109</v>
      </c>
      <c r="X138" s="14">
        <f>ROUND((($D$5-Contratos[[#This Row],[Fecha de Inicio]])/(Contratos[[#This Row],[Fecha Finalizacion Programada]]-Contratos[[#This Row],[Fecha de Inicio]])*100),2)</f>
        <v>29.95</v>
      </c>
      <c r="Y138" s="43">
        <v>1226903792</v>
      </c>
      <c r="Z138" s="28">
        <v>2026267657</v>
      </c>
      <c r="AA138" s="14">
        <v>0</v>
      </c>
      <c r="AB138" s="28">
        <v>0</v>
      </c>
      <c r="AC138" s="28">
        <v>3253171449</v>
      </c>
      <c r="AD138" s="14">
        <v>360</v>
      </c>
    </row>
    <row r="139" spans="2:30" x14ac:dyDescent="0.25">
      <c r="B139" s="14">
        <v>2022</v>
      </c>
      <c r="C139">
        <v>220710</v>
      </c>
      <c r="D139" s="14" t="s">
        <v>705</v>
      </c>
      <c r="E139" s="14" t="s">
        <v>721</v>
      </c>
      <c r="F139" s="14" t="s">
        <v>51</v>
      </c>
      <c r="G139" s="14" t="s">
        <v>52</v>
      </c>
      <c r="H139" s="14" t="s">
        <v>25</v>
      </c>
      <c r="I139" s="14" t="s">
        <v>2</v>
      </c>
      <c r="J139" s="14" t="s">
        <v>468</v>
      </c>
      <c r="K139" s="14">
        <v>50913587</v>
      </c>
      <c r="L139" s="14" t="s">
        <v>517</v>
      </c>
      <c r="M139" s="14" t="s">
        <v>395</v>
      </c>
      <c r="N139" t="s">
        <v>46</v>
      </c>
      <c r="O139" s="1">
        <v>44937</v>
      </c>
      <c r="P139" s="14" t="s">
        <v>599</v>
      </c>
      <c r="Q139" s="14" t="s">
        <v>599</v>
      </c>
      <c r="R139" s="1">
        <v>44840</v>
      </c>
      <c r="S139" s="1">
        <v>44841</v>
      </c>
      <c r="T139" s="14">
        <v>150</v>
      </c>
      <c r="U139" s="1">
        <v>44992</v>
      </c>
      <c r="V139" s="14">
        <v>32565000</v>
      </c>
      <c r="W139" s="14">
        <f>$D$5-Contratos[[#This Row],[Fecha de Inicio]]</f>
        <v>116</v>
      </c>
      <c r="X139" s="14">
        <f>ROUND((($D$5-Contratos[[#This Row],[Fecha de Inicio]])/(Contratos[[#This Row],[Fecha Finalizacion Programada]]-Contratos[[#This Row],[Fecha de Inicio]])*100),2)</f>
        <v>76.819999999999993</v>
      </c>
      <c r="Y139" s="43">
        <v>18236400</v>
      </c>
      <c r="Z139" s="28">
        <v>14328600</v>
      </c>
      <c r="AA139" s="14">
        <v>0</v>
      </c>
      <c r="AB139" s="28">
        <v>0</v>
      </c>
      <c r="AC139" s="28">
        <v>32565000</v>
      </c>
      <c r="AD139" s="14">
        <v>150</v>
      </c>
    </row>
    <row r="140" spans="2:30" x14ac:dyDescent="0.25">
      <c r="B140" s="14">
        <v>2022</v>
      </c>
      <c r="C140">
        <v>220061</v>
      </c>
      <c r="D140" s="14" t="s">
        <v>705</v>
      </c>
      <c r="E140" s="14" t="s">
        <v>722</v>
      </c>
      <c r="F140" s="14" t="s">
        <v>51</v>
      </c>
      <c r="G140" s="14" t="s">
        <v>52</v>
      </c>
      <c r="H140" s="14" t="s">
        <v>25</v>
      </c>
      <c r="I140" s="14" t="s">
        <v>2</v>
      </c>
      <c r="J140" s="14" t="s">
        <v>469</v>
      </c>
      <c r="K140" s="14">
        <v>79520639</v>
      </c>
      <c r="L140" s="14" t="s">
        <v>518</v>
      </c>
      <c r="M140" s="14" t="s">
        <v>395</v>
      </c>
      <c r="N140" t="s">
        <v>46</v>
      </c>
      <c r="O140" s="1">
        <v>44937</v>
      </c>
      <c r="P140" s="14" t="s">
        <v>600</v>
      </c>
      <c r="Q140" s="14" t="s">
        <v>600</v>
      </c>
      <c r="R140" s="1">
        <v>44574</v>
      </c>
      <c r="S140" s="1">
        <v>44580</v>
      </c>
      <c r="T140" s="14">
        <v>270</v>
      </c>
      <c r="U140" s="1">
        <v>44926</v>
      </c>
      <c r="V140" s="14">
        <v>56520000</v>
      </c>
      <c r="W140" s="14">
        <f>Contratos[[#This Row],[Fecha Finalizacion Programada]]-Contratos[[#This Row],[Fecha de Inicio]]</f>
        <v>346</v>
      </c>
      <c r="X140" s="14">
        <f>ROUND(((Contratos[[#This Row],[Fecha Finalizacion Programada]]-Contratos[[#This Row],[Fecha de Inicio]])/(Contratos[[#This Row],[Fecha Finalizacion Programada]]-Contratos[[#This Row],[Fecha de Inicio]])*100),2)</f>
        <v>100</v>
      </c>
      <c r="Y140" s="43">
        <v>71592000</v>
      </c>
      <c r="Z140" s="28">
        <v>0</v>
      </c>
      <c r="AA140" s="14">
        <v>1</v>
      </c>
      <c r="AB140" s="28">
        <v>15072000</v>
      </c>
      <c r="AC140" s="28">
        <v>71592000</v>
      </c>
      <c r="AD140" s="14">
        <v>342</v>
      </c>
    </row>
    <row r="141" spans="2:30" x14ac:dyDescent="0.25">
      <c r="B141" s="14">
        <v>2022</v>
      </c>
      <c r="C141">
        <v>220049</v>
      </c>
      <c r="D141" s="14" t="s">
        <v>705</v>
      </c>
      <c r="E141" s="14" t="s">
        <v>723</v>
      </c>
      <c r="F141" s="14" t="s">
        <v>51</v>
      </c>
      <c r="G141" s="14" t="s">
        <v>52</v>
      </c>
      <c r="H141" s="14" t="s">
        <v>25</v>
      </c>
      <c r="I141" s="14" t="s">
        <v>2</v>
      </c>
      <c r="J141" s="14" t="s">
        <v>470</v>
      </c>
      <c r="K141" s="14">
        <v>39762151</v>
      </c>
      <c r="L141" s="14" t="s">
        <v>519</v>
      </c>
      <c r="M141" s="14" t="s">
        <v>395</v>
      </c>
      <c r="N141" t="s">
        <v>46</v>
      </c>
      <c r="O141" s="1">
        <v>44937</v>
      </c>
      <c r="P141" s="14" t="s">
        <v>601</v>
      </c>
      <c r="Q141" s="14" t="s">
        <v>601</v>
      </c>
      <c r="R141" s="1">
        <v>44573</v>
      </c>
      <c r="S141" s="1">
        <v>44580</v>
      </c>
      <c r="T141" s="14">
        <v>285</v>
      </c>
      <c r="U141" s="1">
        <v>44926</v>
      </c>
      <c r="V141" s="14">
        <v>42227500</v>
      </c>
      <c r="W141" s="14">
        <f>Contratos[[#This Row],[Fecha Finalizacion Programada]]-Contratos[[#This Row],[Fecha de Inicio]]</f>
        <v>346</v>
      </c>
      <c r="X141" s="14">
        <f>ROUND(((Contratos[[#This Row],[Fecha Finalizacion Programada]]-Contratos[[#This Row],[Fecha de Inicio]])/(Contratos[[#This Row],[Fecha Finalizacion Programada]]-Contratos[[#This Row],[Fecha de Inicio]])*100),2)</f>
        <v>100</v>
      </c>
      <c r="Y141" s="43">
        <v>50821166</v>
      </c>
      <c r="Z141" s="28">
        <v>0</v>
      </c>
      <c r="AA141" s="14">
        <v>1</v>
      </c>
      <c r="AB141" s="28">
        <v>8593666</v>
      </c>
      <c r="AC141" s="28">
        <v>50821166</v>
      </c>
      <c r="AD141" s="14">
        <v>342</v>
      </c>
    </row>
    <row r="142" spans="2:30" x14ac:dyDescent="0.25">
      <c r="B142" s="14">
        <v>2022</v>
      </c>
      <c r="C142">
        <v>220060</v>
      </c>
      <c r="D142" s="14" t="s">
        <v>705</v>
      </c>
      <c r="E142" s="14" t="s">
        <v>724</v>
      </c>
      <c r="F142" s="14" t="s">
        <v>51</v>
      </c>
      <c r="G142" s="14" t="s">
        <v>52</v>
      </c>
      <c r="H142" s="14" t="s">
        <v>25</v>
      </c>
      <c r="I142" s="14" t="s">
        <v>2</v>
      </c>
      <c r="J142" s="14" t="s">
        <v>471</v>
      </c>
      <c r="K142" s="14">
        <v>80035939</v>
      </c>
      <c r="L142" s="14" t="s">
        <v>520</v>
      </c>
      <c r="M142" s="14" t="s">
        <v>395</v>
      </c>
      <c r="N142" t="s">
        <v>46</v>
      </c>
      <c r="O142" s="1">
        <v>44937</v>
      </c>
      <c r="P142" s="14" t="s">
        <v>602</v>
      </c>
      <c r="Q142" s="14" t="s">
        <v>602</v>
      </c>
      <c r="R142" s="1">
        <v>44573</v>
      </c>
      <c r="S142" s="1">
        <v>44579</v>
      </c>
      <c r="T142" s="14">
        <v>330</v>
      </c>
      <c r="U142" s="1">
        <v>44939</v>
      </c>
      <c r="V142" s="14">
        <v>35827000</v>
      </c>
      <c r="W142" s="14">
        <f>Contratos[[#This Row],[Fecha Finalizacion Programada]]-Contratos[[#This Row],[Fecha de Inicio]]</f>
        <v>360</v>
      </c>
      <c r="X142" s="14">
        <f>ROUND(((Contratos[[#This Row],[Fecha Finalizacion Programada]]-Contratos[[#This Row],[Fecha de Inicio]])/(Contratos[[#This Row],[Fecha Finalizacion Programada]]-Contratos[[#This Row],[Fecha de Inicio]])*100),2)</f>
        <v>100</v>
      </c>
      <c r="Y142" s="43">
        <v>37238367</v>
      </c>
      <c r="Z142" s="28">
        <v>1411366</v>
      </c>
      <c r="AA142" s="14">
        <v>1</v>
      </c>
      <c r="AB142" s="28">
        <v>2822733</v>
      </c>
      <c r="AC142" s="28">
        <v>38649733</v>
      </c>
      <c r="AD142" s="14">
        <v>356</v>
      </c>
    </row>
    <row r="143" spans="2:30" x14ac:dyDescent="0.25">
      <c r="B143" s="14">
        <v>2022</v>
      </c>
      <c r="C143">
        <v>220259</v>
      </c>
      <c r="D143" s="14" t="s">
        <v>705</v>
      </c>
      <c r="E143" s="14" t="s">
        <v>725</v>
      </c>
      <c r="F143" s="14" t="s">
        <v>51</v>
      </c>
      <c r="G143" s="14" t="s">
        <v>52</v>
      </c>
      <c r="H143" s="14" t="s">
        <v>25</v>
      </c>
      <c r="I143" s="14" t="s">
        <v>2</v>
      </c>
      <c r="J143" s="14" t="s">
        <v>472</v>
      </c>
      <c r="K143" s="14">
        <v>80926444</v>
      </c>
      <c r="L143" s="14" t="s">
        <v>521</v>
      </c>
      <c r="M143" s="14" t="s">
        <v>395</v>
      </c>
      <c r="N143" t="s">
        <v>46</v>
      </c>
      <c r="O143" s="1">
        <v>44937</v>
      </c>
      <c r="P143" s="14" t="s">
        <v>603</v>
      </c>
      <c r="Q143" s="14" t="s">
        <v>603</v>
      </c>
      <c r="R143" s="1">
        <v>44582</v>
      </c>
      <c r="S143" s="1">
        <v>44599</v>
      </c>
      <c r="T143" s="14">
        <v>300</v>
      </c>
      <c r="U143" s="1">
        <v>44926</v>
      </c>
      <c r="V143" s="14">
        <v>40320000</v>
      </c>
      <c r="W143" s="14">
        <f>Contratos[[#This Row],[Fecha Finalizacion Programada]]-Contratos[[#This Row],[Fecha de Inicio]]</f>
        <v>327</v>
      </c>
      <c r="X143" s="14">
        <f>ROUND(((Contratos[[#This Row],[Fecha Finalizacion Programada]]-Contratos[[#This Row],[Fecha de Inicio]])/(Contratos[[#This Row],[Fecha Finalizacion Programada]]-Contratos[[#This Row],[Fecha de Inicio]])*100),2)</f>
        <v>100</v>
      </c>
      <c r="Y143" s="43">
        <v>43545600</v>
      </c>
      <c r="Z143" s="28">
        <v>0</v>
      </c>
      <c r="AA143" s="14">
        <v>1</v>
      </c>
      <c r="AB143" s="28">
        <v>3225600</v>
      </c>
      <c r="AC143" s="28">
        <v>43545600</v>
      </c>
      <c r="AD143" s="14">
        <v>324</v>
      </c>
    </row>
    <row r="144" spans="2:30" x14ac:dyDescent="0.25">
      <c r="B144" s="14">
        <v>2022</v>
      </c>
      <c r="C144">
        <v>220004</v>
      </c>
      <c r="D144" s="14" t="s">
        <v>705</v>
      </c>
      <c r="E144" s="14" t="s">
        <v>301</v>
      </c>
      <c r="F144" s="14" t="s">
        <v>51</v>
      </c>
      <c r="G144" s="14" t="s">
        <v>55</v>
      </c>
      <c r="H144" s="14" t="s">
        <v>302</v>
      </c>
      <c r="I144" s="14" t="s">
        <v>2</v>
      </c>
      <c r="J144" s="14" t="s">
        <v>115</v>
      </c>
      <c r="K144" s="14">
        <v>1016105814</v>
      </c>
      <c r="L144" s="14" t="s">
        <v>60</v>
      </c>
      <c r="M144" s="14" t="s">
        <v>689</v>
      </c>
      <c r="N144" t="s">
        <v>46</v>
      </c>
      <c r="O144" s="1">
        <v>44937</v>
      </c>
      <c r="P144" s="14" t="s">
        <v>604</v>
      </c>
      <c r="Q144" s="14" t="s">
        <v>604</v>
      </c>
      <c r="R144" s="1">
        <v>44572</v>
      </c>
      <c r="S144" s="1">
        <v>44574</v>
      </c>
      <c r="T144" s="14">
        <v>270</v>
      </c>
      <c r="U144" s="1">
        <v>44942</v>
      </c>
      <c r="V144" s="14">
        <v>16597098</v>
      </c>
      <c r="W144" s="14">
        <f>Contratos[[#This Row],[Fecha Finalizacion Programada]]-Contratos[[#This Row],[Fecha de Inicio]]</f>
        <v>368</v>
      </c>
      <c r="X144" s="14">
        <f>ROUND(((Contratos[[#This Row],[Fecha Finalizacion Programada]]-Contratos[[#This Row],[Fecha de Inicio]])/(Contratos[[#This Row],[Fecha Finalizacion Programada]]-Contratos[[#This Row],[Fecha de Inicio]])*100),2)</f>
        <v>100</v>
      </c>
      <c r="Y144" s="43">
        <v>19547693</v>
      </c>
      <c r="Z144" s="28">
        <v>2766183</v>
      </c>
      <c r="AA144" s="14">
        <v>1</v>
      </c>
      <c r="AB144" s="28">
        <v>5716778</v>
      </c>
      <c r="AC144" s="28">
        <v>22313876</v>
      </c>
      <c r="AD144" s="14">
        <v>363</v>
      </c>
    </row>
    <row r="145" spans="2:30" x14ac:dyDescent="0.25">
      <c r="B145" s="14">
        <v>2022</v>
      </c>
      <c r="C145">
        <v>220001</v>
      </c>
      <c r="D145" s="14" t="s">
        <v>705</v>
      </c>
      <c r="E145" s="14" t="s">
        <v>301</v>
      </c>
      <c r="F145" s="14" t="s">
        <v>51</v>
      </c>
      <c r="G145" s="14" t="s">
        <v>55</v>
      </c>
      <c r="H145" s="14" t="s">
        <v>302</v>
      </c>
      <c r="I145" s="14" t="s">
        <v>2</v>
      </c>
      <c r="J145" s="14" t="s">
        <v>115</v>
      </c>
      <c r="K145" s="14">
        <v>1075685032</v>
      </c>
      <c r="L145" s="14" t="s">
        <v>61</v>
      </c>
      <c r="M145" s="14" t="s">
        <v>689</v>
      </c>
      <c r="N145" t="s">
        <v>46</v>
      </c>
      <c r="O145" s="1">
        <v>44937</v>
      </c>
      <c r="P145" s="14" t="s">
        <v>604</v>
      </c>
      <c r="Q145" s="14" t="s">
        <v>604</v>
      </c>
      <c r="R145" s="1">
        <v>44568</v>
      </c>
      <c r="S145" s="1">
        <v>44573</v>
      </c>
      <c r="T145" s="14">
        <v>270</v>
      </c>
      <c r="U145" s="1">
        <v>44942</v>
      </c>
      <c r="V145" s="14">
        <v>16597098</v>
      </c>
      <c r="W145" s="14">
        <f>Contratos[[#This Row],[Fecha Finalizacion Programada]]-Contratos[[#This Row],[Fecha de Inicio]]</f>
        <v>369</v>
      </c>
      <c r="X145" s="14">
        <f>ROUND(((Contratos[[#This Row],[Fecha Finalizacion Programada]]-Contratos[[#This Row],[Fecha de Inicio]])/(Contratos[[#This Row],[Fecha Finalizacion Programada]]-Contratos[[#This Row],[Fecha de Inicio]])*100),2)</f>
        <v>100</v>
      </c>
      <c r="Y145" s="43">
        <v>19609163</v>
      </c>
      <c r="Z145" s="28">
        <v>2766184</v>
      </c>
      <c r="AA145" s="14">
        <v>1</v>
      </c>
      <c r="AB145" s="28">
        <v>5778249</v>
      </c>
      <c r="AC145" s="28">
        <v>22375347</v>
      </c>
      <c r="AD145" s="14">
        <v>364</v>
      </c>
    </row>
    <row r="146" spans="2:30" x14ac:dyDescent="0.25">
      <c r="B146" s="14">
        <v>2022</v>
      </c>
      <c r="C146">
        <v>220003</v>
      </c>
      <c r="D146" s="14" t="s">
        <v>705</v>
      </c>
      <c r="E146" s="14" t="s">
        <v>301</v>
      </c>
      <c r="F146" s="14" t="s">
        <v>51</v>
      </c>
      <c r="G146" s="14" t="s">
        <v>55</v>
      </c>
      <c r="H146" s="14" t="s">
        <v>302</v>
      </c>
      <c r="I146" s="14" t="s">
        <v>2</v>
      </c>
      <c r="J146" s="14" t="s">
        <v>115</v>
      </c>
      <c r="K146" s="14">
        <v>1030641735</v>
      </c>
      <c r="L146" s="14" t="s">
        <v>59</v>
      </c>
      <c r="M146" s="14" t="s">
        <v>689</v>
      </c>
      <c r="N146" t="s">
        <v>46</v>
      </c>
      <c r="O146" s="1">
        <v>44937</v>
      </c>
      <c r="P146" s="14" t="s">
        <v>604</v>
      </c>
      <c r="Q146" s="14" t="s">
        <v>604</v>
      </c>
      <c r="R146" s="1">
        <v>44572</v>
      </c>
      <c r="S146" s="1">
        <v>44573</v>
      </c>
      <c r="T146" s="14">
        <v>270</v>
      </c>
      <c r="U146" s="1">
        <v>44942</v>
      </c>
      <c r="V146" s="14">
        <v>16597098</v>
      </c>
      <c r="W146" s="14">
        <f>Contratos[[#This Row],[Fecha Finalizacion Programada]]-Contratos[[#This Row],[Fecha de Inicio]]</f>
        <v>369</v>
      </c>
      <c r="X146" s="14">
        <f>ROUND(((Contratos[[#This Row],[Fecha Finalizacion Programada]]-Contratos[[#This Row],[Fecha de Inicio]])/(Contratos[[#This Row],[Fecha Finalizacion Programada]]-Contratos[[#This Row],[Fecha de Inicio]])*100),2)</f>
        <v>100</v>
      </c>
      <c r="Y146" s="43">
        <v>19609163</v>
      </c>
      <c r="Z146" s="28">
        <v>2766184</v>
      </c>
      <c r="AA146" s="14">
        <v>1</v>
      </c>
      <c r="AB146" s="28">
        <v>5778249</v>
      </c>
      <c r="AC146" s="28">
        <v>22375347</v>
      </c>
      <c r="AD146" s="14">
        <v>364</v>
      </c>
    </row>
    <row r="147" spans="2:30" x14ac:dyDescent="0.25">
      <c r="B147" s="14">
        <v>2022</v>
      </c>
      <c r="C147">
        <v>220237</v>
      </c>
      <c r="D147" s="14" t="s">
        <v>705</v>
      </c>
      <c r="E147" s="14" t="s">
        <v>327</v>
      </c>
      <c r="F147" s="14" t="s">
        <v>51</v>
      </c>
      <c r="G147" s="14" t="s">
        <v>52</v>
      </c>
      <c r="H147" s="14" t="s">
        <v>302</v>
      </c>
      <c r="I147" s="14" t="s">
        <v>2</v>
      </c>
      <c r="J147" s="14" t="s">
        <v>116</v>
      </c>
      <c r="K147" s="14">
        <v>1032417308</v>
      </c>
      <c r="L147" s="14" t="s">
        <v>62</v>
      </c>
      <c r="M147" s="14" t="s">
        <v>689</v>
      </c>
      <c r="N147" t="s">
        <v>46</v>
      </c>
      <c r="O147" s="1">
        <v>44937</v>
      </c>
      <c r="P147" s="14" t="s">
        <v>604</v>
      </c>
      <c r="Q147" s="14" t="s">
        <v>604</v>
      </c>
      <c r="R147" s="1">
        <v>44581</v>
      </c>
      <c r="S147" s="1">
        <v>44585</v>
      </c>
      <c r="T147" s="14">
        <v>330</v>
      </c>
      <c r="U147" s="1">
        <v>44942</v>
      </c>
      <c r="V147" s="14">
        <v>56958000</v>
      </c>
      <c r="W147" s="14">
        <f>Contratos[[#This Row],[Fecha Finalizacion Programada]]-Contratos[[#This Row],[Fecha de Inicio]]</f>
        <v>357</v>
      </c>
      <c r="X147" s="14">
        <f>ROUND(((Contratos[[#This Row],[Fecha Finalizacion Programada]]-Contratos[[#This Row],[Fecha de Inicio]])/(Contratos[[#This Row],[Fecha Finalizacion Programada]]-Contratos[[#This Row],[Fecha de Inicio]])*100),2)</f>
        <v>100</v>
      </c>
      <c r="Y147" s="43">
        <v>52988200</v>
      </c>
      <c r="Z147" s="28">
        <v>7767000</v>
      </c>
      <c r="AA147" s="14">
        <v>1</v>
      </c>
      <c r="AB147" s="28">
        <v>3797200</v>
      </c>
      <c r="AC147" s="28">
        <v>60755200</v>
      </c>
      <c r="AD147" s="14">
        <v>353</v>
      </c>
    </row>
    <row r="148" spans="2:30" x14ac:dyDescent="0.25">
      <c r="B148" s="14">
        <v>2022</v>
      </c>
      <c r="C148">
        <v>220096</v>
      </c>
      <c r="D148" s="14" t="s">
        <v>705</v>
      </c>
      <c r="E148" s="14" t="s">
        <v>315</v>
      </c>
      <c r="F148" s="14" t="s">
        <v>51</v>
      </c>
      <c r="G148" s="14" t="s">
        <v>52</v>
      </c>
      <c r="H148" s="14" t="s">
        <v>302</v>
      </c>
      <c r="I148" s="14" t="s">
        <v>2</v>
      </c>
      <c r="J148" s="14" t="s">
        <v>113</v>
      </c>
      <c r="K148" s="14">
        <v>55152038</v>
      </c>
      <c r="L148" s="14" t="s">
        <v>114</v>
      </c>
      <c r="M148" s="14" t="s">
        <v>689</v>
      </c>
      <c r="N148" t="s">
        <v>46</v>
      </c>
      <c r="O148" s="1">
        <v>44937</v>
      </c>
      <c r="P148" s="14" t="s">
        <v>604</v>
      </c>
      <c r="Q148" s="14" t="s">
        <v>604</v>
      </c>
      <c r="R148" s="1">
        <v>44574</v>
      </c>
      <c r="S148" s="1">
        <v>44586</v>
      </c>
      <c r="T148" s="14">
        <v>270</v>
      </c>
      <c r="U148" s="1">
        <v>44942</v>
      </c>
      <c r="V148" s="14">
        <v>36288000</v>
      </c>
      <c r="W148" s="14">
        <f>Contratos[[#This Row],[Fecha Finalizacion Programada]]-Contratos[[#This Row],[Fecha de Inicio]]</f>
        <v>356</v>
      </c>
      <c r="X148" s="14">
        <f>ROUND(((Contratos[[#This Row],[Fecha Finalizacion Programada]]-Contratos[[#This Row],[Fecha de Inicio]])/(Contratos[[#This Row],[Fecha Finalizacion Programada]]-Contratos[[#This Row],[Fecha de Inicio]])*100),2)</f>
        <v>100</v>
      </c>
      <c r="Y148" s="43">
        <v>41126400</v>
      </c>
      <c r="Z148" s="28">
        <v>6048000</v>
      </c>
      <c r="AA148" s="14">
        <v>1</v>
      </c>
      <c r="AB148" s="28">
        <v>10886400</v>
      </c>
      <c r="AC148" s="28">
        <v>47174400</v>
      </c>
      <c r="AD148" s="14">
        <v>352</v>
      </c>
    </row>
    <row r="149" spans="2:30" x14ac:dyDescent="0.25">
      <c r="B149" s="14">
        <v>2022</v>
      </c>
      <c r="C149">
        <v>220257</v>
      </c>
      <c r="D149" s="14" t="s">
        <v>705</v>
      </c>
      <c r="E149" s="14" t="s">
        <v>315</v>
      </c>
      <c r="F149" s="14" t="s">
        <v>51</v>
      </c>
      <c r="G149" s="14" t="s">
        <v>52</v>
      </c>
      <c r="H149" s="14" t="s">
        <v>302</v>
      </c>
      <c r="I149" s="14" t="s">
        <v>2</v>
      </c>
      <c r="J149" s="14" t="s">
        <v>113</v>
      </c>
      <c r="K149" s="14">
        <v>53118341</v>
      </c>
      <c r="L149" s="14" t="s">
        <v>118</v>
      </c>
      <c r="M149" s="14" t="s">
        <v>689</v>
      </c>
      <c r="N149" t="s">
        <v>46</v>
      </c>
      <c r="O149" s="1">
        <v>44937</v>
      </c>
      <c r="P149" s="14" t="s">
        <v>604</v>
      </c>
      <c r="Q149" s="14" t="s">
        <v>604</v>
      </c>
      <c r="R149" s="1">
        <v>44582</v>
      </c>
      <c r="S149" s="1">
        <v>44586</v>
      </c>
      <c r="T149" s="14">
        <v>270</v>
      </c>
      <c r="U149" s="1">
        <v>44942</v>
      </c>
      <c r="V149" s="14">
        <v>36288000</v>
      </c>
      <c r="W149" s="14">
        <f>Contratos[[#This Row],[Fecha Finalizacion Programada]]-Contratos[[#This Row],[Fecha de Inicio]]</f>
        <v>356</v>
      </c>
      <c r="X149" s="14">
        <f>ROUND(((Contratos[[#This Row],[Fecha Finalizacion Programada]]-Contratos[[#This Row],[Fecha de Inicio]])/(Contratos[[#This Row],[Fecha Finalizacion Programada]]-Contratos[[#This Row],[Fecha de Inicio]])*100),2)</f>
        <v>100</v>
      </c>
      <c r="Y149" s="43">
        <v>40320000</v>
      </c>
      <c r="Z149" s="28">
        <v>6854400</v>
      </c>
      <c r="AA149" s="14">
        <v>1</v>
      </c>
      <c r="AB149" s="28">
        <v>10886400</v>
      </c>
      <c r="AC149" s="28">
        <v>47174400</v>
      </c>
      <c r="AD149" s="14">
        <v>352</v>
      </c>
    </row>
    <row r="150" spans="2:30" x14ac:dyDescent="0.25">
      <c r="B150" s="14">
        <v>2022</v>
      </c>
      <c r="C150">
        <v>220066</v>
      </c>
      <c r="D150" s="14" t="s">
        <v>705</v>
      </c>
      <c r="E150" s="14" t="s">
        <v>315</v>
      </c>
      <c r="F150" s="14" t="s">
        <v>51</v>
      </c>
      <c r="G150" s="14" t="s">
        <v>52</v>
      </c>
      <c r="H150" s="14" t="s">
        <v>302</v>
      </c>
      <c r="I150" s="14" t="s">
        <v>2</v>
      </c>
      <c r="J150" s="14" t="s">
        <v>113</v>
      </c>
      <c r="K150" s="14">
        <v>52969428</v>
      </c>
      <c r="L150" s="14" t="s">
        <v>136</v>
      </c>
      <c r="M150" s="14" t="s">
        <v>689</v>
      </c>
      <c r="N150" t="s">
        <v>46</v>
      </c>
      <c r="O150" s="1">
        <v>44937</v>
      </c>
      <c r="P150" s="14" t="s">
        <v>604</v>
      </c>
      <c r="Q150" s="14" t="s">
        <v>604</v>
      </c>
      <c r="R150" s="1">
        <v>44573</v>
      </c>
      <c r="S150" s="1">
        <v>44586</v>
      </c>
      <c r="T150" s="14">
        <v>270</v>
      </c>
      <c r="U150" s="1">
        <v>44942</v>
      </c>
      <c r="V150" s="14">
        <v>36288000</v>
      </c>
      <c r="W150" s="14">
        <f>Contratos[[#This Row],[Fecha Finalizacion Programada]]-Contratos[[#This Row],[Fecha de Inicio]]</f>
        <v>356</v>
      </c>
      <c r="X150" s="14">
        <f>ROUND(((Contratos[[#This Row],[Fecha Finalizacion Programada]]-Contratos[[#This Row],[Fecha de Inicio]])/(Contratos[[#This Row],[Fecha Finalizacion Programada]]-Contratos[[#This Row],[Fecha de Inicio]])*100),2)</f>
        <v>100</v>
      </c>
      <c r="Y150" s="43">
        <v>41126400</v>
      </c>
      <c r="Z150" s="28">
        <v>6048000</v>
      </c>
      <c r="AA150" s="14">
        <v>1</v>
      </c>
      <c r="AB150" s="28">
        <v>10886400</v>
      </c>
      <c r="AC150" s="28">
        <v>47174400</v>
      </c>
      <c r="AD150" s="14">
        <v>352</v>
      </c>
    </row>
    <row r="151" spans="2:30" x14ac:dyDescent="0.25">
      <c r="B151" s="14">
        <v>2022</v>
      </c>
      <c r="C151">
        <v>220002</v>
      </c>
      <c r="D151" s="14" t="s">
        <v>705</v>
      </c>
      <c r="E151" s="14" t="s">
        <v>301</v>
      </c>
      <c r="F151" s="14" t="s">
        <v>51</v>
      </c>
      <c r="G151" s="14" t="s">
        <v>55</v>
      </c>
      <c r="H151" s="14" t="s">
        <v>302</v>
      </c>
      <c r="I151" s="14" t="s">
        <v>2</v>
      </c>
      <c r="J151" s="14" t="s">
        <v>115</v>
      </c>
      <c r="K151" s="14">
        <v>1077874323</v>
      </c>
      <c r="L151" s="14" t="s">
        <v>135</v>
      </c>
      <c r="M151" s="14" t="s">
        <v>689</v>
      </c>
      <c r="N151" t="s">
        <v>46</v>
      </c>
      <c r="O151" s="1">
        <v>44937</v>
      </c>
      <c r="P151" s="14" t="s">
        <v>604</v>
      </c>
      <c r="Q151" s="14" t="s">
        <v>604</v>
      </c>
      <c r="R151" s="1">
        <v>44572</v>
      </c>
      <c r="S151" s="1">
        <v>44582</v>
      </c>
      <c r="T151" s="14">
        <v>270</v>
      </c>
      <c r="U151" s="1">
        <v>44942</v>
      </c>
      <c r="V151" s="14">
        <v>16597098</v>
      </c>
      <c r="W151" s="14">
        <f>Contratos[[#This Row],[Fecha Finalizacion Programada]]-Contratos[[#This Row],[Fecha de Inicio]]</f>
        <v>360</v>
      </c>
      <c r="X151" s="14">
        <f>ROUND(((Contratos[[#This Row],[Fecha Finalizacion Programada]]-Contratos[[#This Row],[Fecha de Inicio]])/(Contratos[[#This Row],[Fecha Finalizacion Programada]]-Contratos[[#This Row],[Fecha de Inicio]])*100),2)</f>
        <v>100</v>
      </c>
      <c r="Y151" s="43">
        <v>19055927</v>
      </c>
      <c r="Z151" s="28">
        <v>2766183</v>
      </c>
      <c r="AA151" s="14">
        <v>1</v>
      </c>
      <c r="AB151" s="28">
        <v>5225012</v>
      </c>
      <c r="AC151" s="28">
        <v>21822110</v>
      </c>
      <c r="AD151" s="14">
        <v>356</v>
      </c>
    </row>
    <row r="152" spans="2:30" x14ac:dyDescent="0.25">
      <c r="B152" s="14">
        <v>2022</v>
      </c>
      <c r="C152">
        <v>220097</v>
      </c>
      <c r="D152" s="14" t="s">
        <v>705</v>
      </c>
      <c r="E152" s="14" t="s">
        <v>315</v>
      </c>
      <c r="F152" s="14" t="s">
        <v>51</v>
      </c>
      <c r="G152" s="14" t="s">
        <v>52</v>
      </c>
      <c r="H152" s="14" t="s">
        <v>302</v>
      </c>
      <c r="I152" s="14" t="s">
        <v>2</v>
      </c>
      <c r="J152" s="14" t="s">
        <v>113</v>
      </c>
      <c r="K152" s="14">
        <v>80901106</v>
      </c>
      <c r="L152" s="14" t="s">
        <v>119</v>
      </c>
      <c r="M152" s="14" t="s">
        <v>689</v>
      </c>
      <c r="N152" t="s">
        <v>46</v>
      </c>
      <c r="O152" s="1">
        <v>44937</v>
      </c>
      <c r="P152" s="14" t="s">
        <v>604</v>
      </c>
      <c r="Q152" s="14" t="s">
        <v>604</v>
      </c>
      <c r="R152" s="1">
        <v>44574</v>
      </c>
      <c r="S152" s="1">
        <v>44581</v>
      </c>
      <c r="T152" s="14">
        <v>270</v>
      </c>
      <c r="U152" s="1">
        <v>44942</v>
      </c>
      <c r="V152" s="14">
        <v>36288000</v>
      </c>
      <c r="W152" s="14">
        <f>Contratos[[#This Row],[Fecha Finalizacion Programada]]-Contratos[[#This Row],[Fecha de Inicio]]</f>
        <v>361</v>
      </c>
      <c r="X152" s="14">
        <f>ROUND(((Contratos[[#This Row],[Fecha Finalizacion Programada]]-Contratos[[#This Row],[Fecha de Inicio]])/(Contratos[[#This Row],[Fecha Finalizacion Programada]]-Contratos[[#This Row],[Fecha de Inicio]])*100),2)</f>
        <v>100</v>
      </c>
      <c r="Y152" s="43">
        <v>41798400</v>
      </c>
      <c r="Z152" s="28">
        <v>6048000</v>
      </c>
      <c r="AA152" s="14">
        <v>1</v>
      </c>
      <c r="AB152" s="28">
        <v>11558400</v>
      </c>
      <c r="AC152" s="28">
        <v>47846400</v>
      </c>
      <c r="AD152" s="14">
        <v>357</v>
      </c>
    </row>
    <row r="153" spans="2:30" x14ac:dyDescent="0.25">
      <c r="B153" s="14">
        <v>2022</v>
      </c>
      <c r="C153">
        <v>220067</v>
      </c>
      <c r="D153" s="14" t="s">
        <v>705</v>
      </c>
      <c r="E153" s="14" t="s">
        <v>315</v>
      </c>
      <c r="F153" s="14" t="s">
        <v>51</v>
      </c>
      <c r="G153" s="14" t="s">
        <v>52</v>
      </c>
      <c r="H153" s="14" t="s">
        <v>302</v>
      </c>
      <c r="I153" s="14" t="s">
        <v>2</v>
      </c>
      <c r="J153" s="14" t="s">
        <v>113</v>
      </c>
      <c r="K153" s="14">
        <v>1024562261</v>
      </c>
      <c r="L153" s="14" t="s">
        <v>56</v>
      </c>
      <c r="M153" s="14" t="s">
        <v>689</v>
      </c>
      <c r="N153" t="s">
        <v>46</v>
      </c>
      <c r="O153" s="1">
        <v>44937</v>
      </c>
      <c r="P153" s="14" t="s">
        <v>604</v>
      </c>
      <c r="Q153" s="14" t="s">
        <v>604</v>
      </c>
      <c r="R153" s="1">
        <v>44573</v>
      </c>
      <c r="S153" s="1">
        <v>44581</v>
      </c>
      <c r="T153" s="14">
        <v>270</v>
      </c>
      <c r="U153" s="1">
        <v>44942</v>
      </c>
      <c r="V153" s="14">
        <v>36288000</v>
      </c>
      <c r="W153" s="14">
        <f>Contratos[[#This Row],[Fecha Finalizacion Programada]]-Contratos[[#This Row],[Fecha de Inicio]]</f>
        <v>361</v>
      </c>
      <c r="X153" s="14">
        <f>ROUND(((Contratos[[#This Row],[Fecha Finalizacion Programada]]-Contratos[[#This Row],[Fecha de Inicio]])/(Contratos[[#This Row],[Fecha Finalizacion Programada]]-Contratos[[#This Row],[Fecha de Inicio]])*100),2)</f>
        <v>100</v>
      </c>
      <c r="Y153" s="43">
        <v>41798400</v>
      </c>
      <c r="Z153" s="28">
        <v>6048000</v>
      </c>
      <c r="AA153" s="14">
        <v>1</v>
      </c>
      <c r="AB153" s="28">
        <v>11558400</v>
      </c>
      <c r="AC153" s="28">
        <v>47846400</v>
      </c>
      <c r="AD153" s="14">
        <v>357</v>
      </c>
    </row>
    <row r="154" spans="2:30" x14ac:dyDescent="0.25">
      <c r="B154" s="14">
        <v>2022</v>
      </c>
      <c r="C154">
        <v>220149</v>
      </c>
      <c r="D154" s="14" t="s">
        <v>705</v>
      </c>
      <c r="E154" s="14" t="s">
        <v>315</v>
      </c>
      <c r="F154" s="14" t="s">
        <v>51</v>
      </c>
      <c r="G154" s="14" t="s">
        <v>52</v>
      </c>
      <c r="H154" s="14" t="s">
        <v>302</v>
      </c>
      <c r="I154" s="14" t="s">
        <v>2</v>
      </c>
      <c r="J154" s="14" t="s">
        <v>113</v>
      </c>
      <c r="K154" s="14">
        <v>52888733</v>
      </c>
      <c r="L154" s="14" t="s">
        <v>133</v>
      </c>
      <c r="M154" s="14" t="s">
        <v>689</v>
      </c>
      <c r="N154" t="s">
        <v>46</v>
      </c>
      <c r="O154" s="1">
        <v>44937</v>
      </c>
      <c r="P154" s="14" t="s">
        <v>604</v>
      </c>
      <c r="Q154" s="14" t="s">
        <v>604</v>
      </c>
      <c r="R154" s="1">
        <v>44575</v>
      </c>
      <c r="S154" s="1">
        <v>44580</v>
      </c>
      <c r="T154" s="14">
        <v>270</v>
      </c>
      <c r="U154" s="1">
        <v>44942</v>
      </c>
      <c r="V154" s="14">
        <v>36288000</v>
      </c>
      <c r="W154" s="14">
        <f>Contratos[[#This Row],[Fecha Finalizacion Programada]]-Contratos[[#This Row],[Fecha de Inicio]]</f>
        <v>362</v>
      </c>
      <c r="X154" s="14">
        <f>ROUND(((Contratos[[#This Row],[Fecha Finalizacion Programada]]-Contratos[[#This Row],[Fecha de Inicio]])/(Contratos[[#This Row],[Fecha Finalizacion Programada]]-Contratos[[#This Row],[Fecha de Inicio]])*100),2)</f>
        <v>100</v>
      </c>
      <c r="Y154" s="43">
        <v>41932800</v>
      </c>
      <c r="Z154" s="28">
        <v>6048000</v>
      </c>
      <c r="AA154" s="14">
        <v>1</v>
      </c>
      <c r="AB154" s="28">
        <v>11692800</v>
      </c>
      <c r="AC154" s="28">
        <v>47980800</v>
      </c>
      <c r="AD154" s="14">
        <v>358</v>
      </c>
    </row>
    <row r="155" spans="2:30" x14ac:dyDescent="0.25">
      <c r="B155" s="14">
        <v>2022</v>
      </c>
      <c r="C155">
        <v>220124</v>
      </c>
      <c r="D155" s="14" t="s">
        <v>705</v>
      </c>
      <c r="E155" s="14" t="s">
        <v>315</v>
      </c>
      <c r="F155" s="14" t="s">
        <v>51</v>
      </c>
      <c r="G155" s="14" t="s">
        <v>52</v>
      </c>
      <c r="H155" s="14" t="s">
        <v>302</v>
      </c>
      <c r="I155" s="14" t="s">
        <v>2</v>
      </c>
      <c r="J155" s="14" t="s">
        <v>113</v>
      </c>
      <c r="K155" s="14">
        <v>53107185</v>
      </c>
      <c r="L155" s="14" t="s">
        <v>137</v>
      </c>
      <c r="M155" s="14" t="s">
        <v>689</v>
      </c>
      <c r="N155" t="s">
        <v>46</v>
      </c>
      <c r="O155" s="1">
        <v>44937</v>
      </c>
      <c r="P155" s="14" t="s">
        <v>604</v>
      </c>
      <c r="Q155" s="14" t="s">
        <v>604</v>
      </c>
      <c r="R155" s="1">
        <v>44575</v>
      </c>
      <c r="S155" s="1">
        <v>44580</v>
      </c>
      <c r="T155" s="14">
        <v>270</v>
      </c>
      <c r="U155" s="1">
        <v>44942</v>
      </c>
      <c r="V155" s="14">
        <v>36288000</v>
      </c>
      <c r="W155" s="14">
        <f>Contratos[[#This Row],[Fecha Finalizacion Programada]]-Contratos[[#This Row],[Fecha de Inicio]]</f>
        <v>362</v>
      </c>
      <c r="X155" s="14">
        <f>ROUND(((Contratos[[#This Row],[Fecha Finalizacion Programada]]-Contratos[[#This Row],[Fecha de Inicio]])/(Contratos[[#This Row],[Fecha Finalizacion Programada]]-Contratos[[#This Row],[Fecha de Inicio]])*100),2)</f>
        <v>100</v>
      </c>
      <c r="Y155" s="43">
        <v>41932800</v>
      </c>
      <c r="Z155" s="28">
        <v>6048000</v>
      </c>
      <c r="AA155" s="14">
        <v>1</v>
      </c>
      <c r="AB155" s="28">
        <v>11692800</v>
      </c>
      <c r="AC155" s="28">
        <v>47980800</v>
      </c>
      <c r="AD155" s="14">
        <v>358</v>
      </c>
    </row>
    <row r="156" spans="2:30" x14ac:dyDescent="0.25">
      <c r="B156" s="14">
        <v>2022</v>
      </c>
      <c r="C156">
        <v>220064</v>
      </c>
      <c r="D156" s="14" t="s">
        <v>705</v>
      </c>
      <c r="E156" s="14" t="s">
        <v>315</v>
      </c>
      <c r="F156" s="14" t="s">
        <v>51</v>
      </c>
      <c r="G156" s="14" t="s">
        <v>52</v>
      </c>
      <c r="H156" s="14" t="s">
        <v>302</v>
      </c>
      <c r="I156" s="14" t="s">
        <v>2</v>
      </c>
      <c r="J156" s="14" t="s">
        <v>113</v>
      </c>
      <c r="K156" s="14">
        <v>79956926</v>
      </c>
      <c r="L156" s="14" t="s">
        <v>120</v>
      </c>
      <c r="M156" s="14" t="s">
        <v>689</v>
      </c>
      <c r="N156" t="s">
        <v>46</v>
      </c>
      <c r="O156" s="1">
        <v>44937</v>
      </c>
      <c r="P156" s="14" t="s">
        <v>604</v>
      </c>
      <c r="Q156" s="14" t="s">
        <v>604</v>
      </c>
      <c r="R156" s="1">
        <v>44573</v>
      </c>
      <c r="S156" s="1">
        <v>44578</v>
      </c>
      <c r="T156" s="14">
        <v>270</v>
      </c>
      <c r="U156" s="1">
        <v>44942</v>
      </c>
      <c r="V156" s="14">
        <v>36288000</v>
      </c>
      <c r="W156" s="14">
        <f>Contratos[[#This Row],[Fecha Finalizacion Programada]]-Contratos[[#This Row],[Fecha de Inicio]]</f>
        <v>364</v>
      </c>
      <c r="X156" s="14">
        <f>ROUND(((Contratos[[#This Row],[Fecha Finalizacion Programada]]-Contratos[[#This Row],[Fecha de Inicio]])/(Contratos[[#This Row],[Fecha Finalizacion Programada]]-Contratos[[#This Row],[Fecha de Inicio]])*100),2)</f>
        <v>100</v>
      </c>
      <c r="Y156" s="43">
        <v>42201600</v>
      </c>
      <c r="Z156" s="28">
        <v>6048000</v>
      </c>
      <c r="AA156" s="14">
        <v>1</v>
      </c>
      <c r="AB156" s="28">
        <v>11961600</v>
      </c>
      <c r="AC156" s="28">
        <v>48249600</v>
      </c>
      <c r="AD156" s="14">
        <v>360</v>
      </c>
    </row>
    <row r="157" spans="2:30" x14ac:dyDescent="0.25">
      <c r="B157" s="14">
        <v>2022</v>
      </c>
      <c r="C157">
        <v>220005</v>
      </c>
      <c r="D157" s="14" t="s">
        <v>705</v>
      </c>
      <c r="E157" s="14" t="s">
        <v>301</v>
      </c>
      <c r="F157" s="14" t="s">
        <v>51</v>
      </c>
      <c r="G157" s="14" t="s">
        <v>55</v>
      </c>
      <c r="H157" s="14" t="s">
        <v>302</v>
      </c>
      <c r="I157" s="14" t="s">
        <v>2</v>
      </c>
      <c r="J157" s="14" t="s">
        <v>115</v>
      </c>
      <c r="K157" s="14">
        <v>1121832098</v>
      </c>
      <c r="L157" s="14" t="s">
        <v>117</v>
      </c>
      <c r="M157" s="14" t="s">
        <v>689</v>
      </c>
      <c r="N157" t="s">
        <v>46</v>
      </c>
      <c r="O157" s="1">
        <v>44937</v>
      </c>
      <c r="P157" s="14" t="s">
        <v>604</v>
      </c>
      <c r="Q157" s="14" t="s">
        <v>604</v>
      </c>
      <c r="R157" s="1">
        <v>44572</v>
      </c>
      <c r="S157" s="1">
        <v>44574</v>
      </c>
      <c r="T157" s="14">
        <v>270</v>
      </c>
      <c r="U157" s="1">
        <v>44942</v>
      </c>
      <c r="V157" s="14">
        <v>16597098</v>
      </c>
      <c r="W157" s="14">
        <f>Contratos[[#This Row],[Fecha Finalizacion Programada]]-Contratos[[#This Row],[Fecha de Inicio]]</f>
        <v>368</v>
      </c>
      <c r="X157" s="14">
        <f>ROUND(((Contratos[[#This Row],[Fecha Finalizacion Programada]]-Contratos[[#This Row],[Fecha de Inicio]])/(Contratos[[#This Row],[Fecha Finalizacion Programada]]-Contratos[[#This Row],[Fecha de Inicio]])*100),2)</f>
        <v>100</v>
      </c>
      <c r="Y157" s="43">
        <v>19547693</v>
      </c>
      <c r="Z157" s="28">
        <v>2766183</v>
      </c>
      <c r="AA157" s="14">
        <v>1</v>
      </c>
      <c r="AB157" s="28">
        <v>5716778</v>
      </c>
      <c r="AC157" s="28">
        <v>22313876</v>
      </c>
      <c r="AD157" s="14">
        <v>363</v>
      </c>
    </row>
    <row r="158" spans="2:30" x14ac:dyDescent="0.25">
      <c r="B158" s="14">
        <v>2022</v>
      </c>
      <c r="C158">
        <v>220120</v>
      </c>
      <c r="D158" s="14" t="s">
        <v>705</v>
      </c>
      <c r="E158" s="14" t="s">
        <v>315</v>
      </c>
      <c r="F158" s="14" t="s">
        <v>51</v>
      </c>
      <c r="G158" s="14" t="s">
        <v>52</v>
      </c>
      <c r="H158" s="14" t="s">
        <v>302</v>
      </c>
      <c r="I158" s="14" t="s">
        <v>2</v>
      </c>
      <c r="J158" s="14" t="s">
        <v>113</v>
      </c>
      <c r="K158" s="14">
        <v>79402236</v>
      </c>
      <c r="L158" s="14" t="s">
        <v>132</v>
      </c>
      <c r="M158" s="14" t="s">
        <v>689</v>
      </c>
      <c r="N158" t="s">
        <v>46</v>
      </c>
      <c r="O158" s="1">
        <v>44937</v>
      </c>
      <c r="P158" s="14" t="s">
        <v>604</v>
      </c>
      <c r="Q158" s="14" t="s">
        <v>604</v>
      </c>
      <c r="R158" s="1">
        <v>44575</v>
      </c>
      <c r="S158" s="1">
        <v>44579</v>
      </c>
      <c r="T158" s="14">
        <v>270</v>
      </c>
      <c r="U158" s="1">
        <v>44942</v>
      </c>
      <c r="V158" s="14">
        <v>36288000</v>
      </c>
      <c r="W158" s="14">
        <f>Contratos[[#This Row],[Fecha Finalizacion Programada]]-Contratos[[#This Row],[Fecha de Inicio]]</f>
        <v>363</v>
      </c>
      <c r="X158" s="14">
        <f>ROUND(((Contratos[[#This Row],[Fecha Finalizacion Programada]]-Contratos[[#This Row],[Fecha de Inicio]])/(Contratos[[#This Row],[Fecha Finalizacion Programada]]-Contratos[[#This Row],[Fecha de Inicio]])*100),2)</f>
        <v>100</v>
      </c>
      <c r="Y158" s="43">
        <v>42067200</v>
      </c>
      <c r="Z158" s="28">
        <v>6048000</v>
      </c>
      <c r="AA158" s="14">
        <v>1</v>
      </c>
      <c r="AB158" s="28">
        <v>11827200</v>
      </c>
      <c r="AC158" s="28">
        <v>48115200</v>
      </c>
      <c r="AD158" s="14">
        <v>359</v>
      </c>
    </row>
    <row r="159" spans="2:30" x14ac:dyDescent="0.25">
      <c r="B159" s="14">
        <v>2022</v>
      </c>
      <c r="C159">
        <v>220122</v>
      </c>
      <c r="D159" s="14" t="s">
        <v>705</v>
      </c>
      <c r="E159" s="14" t="s">
        <v>315</v>
      </c>
      <c r="F159" s="14" t="s">
        <v>51</v>
      </c>
      <c r="G159" s="14" t="s">
        <v>52</v>
      </c>
      <c r="H159" s="14" t="s">
        <v>302</v>
      </c>
      <c r="I159" s="14" t="s">
        <v>2</v>
      </c>
      <c r="J159" s="14" t="s">
        <v>113</v>
      </c>
      <c r="K159" s="14">
        <v>38290994</v>
      </c>
      <c r="L159" s="14" t="s">
        <v>131</v>
      </c>
      <c r="M159" s="14" t="s">
        <v>689</v>
      </c>
      <c r="N159" t="s">
        <v>46</v>
      </c>
      <c r="O159" s="1">
        <v>44937</v>
      </c>
      <c r="P159" s="14" t="s">
        <v>604</v>
      </c>
      <c r="Q159" s="14" t="s">
        <v>604</v>
      </c>
      <c r="R159" s="1">
        <v>44575</v>
      </c>
      <c r="S159" s="1">
        <v>44579</v>
      </c>
      <c r="T159" s="14">
        <v>270</v>
      </c>
      <c r="U159" s="1">
        <v>44942</v>
      </c>
      <c r="V159" s="14">
        <v>36288000</v>
      </c>
      <c r="W159" s="14">
        <f>Contratos[[#This Row],[Fecha Finalizacion Programada]]-Contratos[[#This Row],[Fecha de Inicio]]</f>
        <v>363</v>
      </c>
      <c r="X159" s="14">
        <f>ROUND(((Contratos[[#This Row],[Fecha Finalizacion Programada]]-Contratos[[#This Row],[Fecha de Inicio]])/(Contratos[[#This Row],[Fecha Finalizacion Programada]]-Contratos[[#This Row],[Fecha de Inicio]])*100),2)</f>
        <v>100</v>
      </c>
      <c r="Y159" s="43">
        <v>42067200</v>
      </c>
      <c r="Z159" s="28">
        <v>6048000</v>
      </c>
      <c r="AA159" s="14">
        <v>1</v>
      </c>
      <c r="AB159" s="28">
        <v>11827200</v>
      </c>
      <c r="AC159" s="28">
        <v>48115200</v>
      </c>
      <c r="AD159" s="14">
        <v>359</v>
      </c>
    </row>
    <row r="160" spans="2:30" x14ac:dyDescent="0.25">
      <c r="B160" s="14">
        <v>2022</v>
      </c>
      <c r="C160">
        <v>220065</v>
      </c>
      <c r="D160" s="14" t="s">
        <v>705</v>
      </c>
      <c r="E160" s="14" t="s">
        <v>315</v>
      </c>
      <c r="F160" s="14" t="s">
        <v>51</v>
      </c>
      <c r="G160" s="14" t="s">
        <v>52</v>
      </c>
      <c r="H160" s="14" t="s">
        <v>302</v>
      </c>
      <c r="I160" s="14" t="s">
        <v>2</v>
      </c>
      <c r="J160" s="14" t="s">
        <v>113</v>
      </c>
      <c r="K160" s="14">
        <v>1032443264</v>
      </c>
      <c r="L160" s="14" t="s">
        <v>58</v>
      </c>
      <c r="M160" s="14" t="s">
        <v>689</v>
      </c>
      <c r="N160" t="s">
        <v>46</v>
      </c>
      <c r="O160" s="1">
        <v>44937</v>
      </c>
      <c r="P160" s="14" t="s">
        <v>604</v>
      </c>
      <c r="Q160" s="14" t="s">
        <v>604</v>
      </c>
      <c r="R160" s="1">
        <v>44573</v>
      </c>
      <c r="S160" s="1">
        <v>44579</v>
      </c>
      <c r="T160" s="14">
        <v>270</v>
      </c>
      <c r="U160" s="1">
        <v>44942</v>
      </c>
      <c r="V160" s="14">
        <v>36288000</v>
      </c>
      <c r="W160" s="14">
        <f>Contratos[[#This Row],[Fecha Finalizacion Programada]]-Contratos[[#This Row],[Fecha de Inicio]]</f>
        <v>363</v>
      </c>
      <c r="X160" s="14">
        <f>ROUND(((Contratos[[#This Row],[Fecha Finalizacion Programada]]-Contratos[[#This Row],[Fecha de Inicio]])/(Contratos[[#This Row],[Fecha Finalizacion Programada]]-Contratos[[#This Row],[Fecha de Inicio]])*100),2)</f>
        <v>100</v>
      </c>
      <c r="Y160" s="43">
        <v>42067200</v>
      </c>
      <c r="Z160" s="28">
        <v>6048000</v>
      </c>
      <c r="AA160" s="14">
        <v>1</v>
      </c>
      <c r="AB160" s="28">
        <v>11827200</v>
      </c>
      <c r="AC160" s="28">
        <v>48115200</v>
      </c>
      <c r="AD160" s="14">
        <v>359</v>
      </c>
    </row>
    <row r="161" spans="2:30" x14ac:dyDescent="0.25">
      <c r="B161" s="14">
        <v>2022</v>
      </c>
      <c r="C161">
        <v>220121</v>
      </c>
      <c r="D161" s="14" t="s">
        <v>705</v>
      </c>
      <c r="E161" s="14" t="s">
        <v>315</v>
      </c>
      <c r="F161" s="14" t="s">
        <v>51</v>
      </c>
      <c r="G161" s="14" t="s">
        <v>52</v>
      </c>
      <c r="H161" s="14" t="s">
        <v>302</v>
      </c>
      <c r="I161" s="14" t="s">
        <v>2</v>
      </c>
      <c r="J161" s="14" t="s">
        <v>113</v>
      </c>
      <c r="K161" s="14">
        <v>1032359484</v>
      </c>
      <c r="L161" s="14" t="s">
        <v>57</v>
      </c>
      <c r="M161" s="14" t="s">
        <v>689</v>
      </c>
      <c r="N161" t="s">
        <v>46</v>
      </c>
      <c r="O161" s="1">
        <v>44937</v>
      </c>
      <c r="P161" s="14" t="s">
        <v>604</v>
      </c>
      <c r="Q161" s="14" t="s">
        <v>604</v>
      </c>
      <c r="R161" s="1">
        <v>44575</v>
      </c>
      <c r="S161" s="1">
        <v>44579</v>
      </c>
      <c r="T161" s="14">
        <v>270</v>
      </c>
      <c r="U161" s="1">
        <v>44942</v>
      </c>
      <c r="V161" s="14">
        <v>36288000</v>
      </c>
      <c r="W161" s="14">
        <f>Contratos[[#This Row],[Fecha Finalizacion Programada]]-Contratos[[#This Row],[Fecha de Inicio]]</f>
        <v>363</v>
      </c>
      <c r="X161" s="14">
        <f>ROUND(((Contratos[[#This Row],[Fecha Finalizacion Programada]]-Contratos[[#This Row],[Fecha de Inicio]])/(Contratos[[#This Row],[Fecha Finalizacion Programada]]-Contratos[[#This Row],[Fecha de Inicio]])*100),2)</f>
        <v>100</v>
      </c>
      <c r="Y161" s="43">
        <v>42067200</v>
      </c>
      <c r="Z161" s="28">
        <v>6048000</v>
      </c>
      <c r="AA161" s="14">
        <v>1</v>
      </c>
      <c r="AB161" s="28">
        <v>11827200</v>
      </c>
      <c r="AC161" s="28">
        <v>48115200</v>
      </c>
      <c r="AD161" s="14">
        <v>359</v>
      </c>
    </row>
    <row r="162" spans="2:30" x14ac:dyDescent="0.25">
      <c r="B162" s="14">
        <v>2022</v>
      </c>
      <c r="C162">
        <v>220126</v>
      </c>
      <c r="D162" s="14" t="s">
        <v>705</v>
      </c>
      <c r="E162" s="14" t="s">
        <v>315</v>
      </c>
      <c r="F162" s="14" t="s">
        <v>51</v>
      </c>
      <c r="G162" s="14" t="s">
        <v>52</v>
      </c>
      <c r="H162" s="14" t="s">
        <v>302</v>
      </c>
      <c r="I162" s="14" t="s">
        <v>2</v>
      </c>
      <c r="J162" s="14" t="s">
        <v>113</v>
      </c>
      <c r="K162" s="14">
        <v>1094933114</v>
      </c>
      <c r="L162" s="14" t="s">
        <v>370</v>
      </c>
      <c r="M162" s="14" t="s">
        <v>689</v>
      </c>
      <c r="N162" t="s">
        <v>46</v>
      </c>
      <c r="O162" s="1">
        <v>44937</v>
      </c>
      <c r="P162" s="14" t="s">
        <v>604</v>
      </c>
      <c r="Q162" s="14" t="s">
        <v>604</v>
      </c>
      <c r="R162" s="1">
        <v>44574</v>
      </c>
      <c r="S162" s="1">
        <v>44579</v>
      </c>
      <c r="T162" s="14">
        <v>270</v>
      </c>
      <c r="U162" s="1">
        <v>44942</v>
      </c>
      <c r="V162" s="14">
        <v>36288000</v>
      </c>
      <c r="W162" s="14">
        <f>Contratos[[#This Row],[Fecha Finalizacion Programada]]-Contratos[[#This Row],[Fecha de Inicio]]</f>
        <v>363</v>
      </c>
      <c r="X162" s="14">
        <f>ROUND(((Contratos[[#This Row],[Fecha Finalizacion Programada]]-Contratos[[#This Row],[Fecha de Inicio]])/(Contratos[[#This Row],[Fecha Finalizacion Programada]]-Contratos[[#This Row],[Fecha de Inicio]])*100),2)</f>
        <v>100</v>
      </c>
      <c r="Y162" s="43">
        <v>42067200</v>
      </c>
      <c r="Z162" s="28">
        <v>6048000</v>
      </c>
      <c r="AA162" s="14">
        <v>1</v>
      </c>
      <c r="AB162" s="28">
        <v>11827200</v>
      </c>
      <c r="AC162" s="28">
        <v>48115200</v>
      </c>
      <c r="AD162" s="14">
        <v>359</v>
      </c>
    </row>
    <row r="163" spans="2:30" x14ac:dyDescent="0.25">
      <c r="B163" s="14">
        <v>2022</v>
      </c>
      <c r="C163">
        <v>220147</v>
      </c>
      <c r="D163" s="14" t="s">
        <v>705</v>
      </c>
      <c r="E163" s="14" t="s">
        <v>315</v>
      </c>
      <c r="F163" s="14" t="s">
        <v>51</v>
      </c>
      <c r="G163" s="14" t="s">
        <v>52</v>
      </c>
      <c r="H163" s="14" t="s">
        <v>302</v>
      </c>
      <c r="I163" s="14" t="s">
        <v>2</v>
      </c>
      <c r="J163" s="14" t="s">
        <v>113</v>
      </c>
      <c r="K163" s="14">
        <v>1067810656</v>
      </c>
      <c r="L163" s="14" t="s">
        <v>130</v>
      </c>
      <c r="M163" s="14" t="s">
        <v>689</v>
      </c>
      <c r="N163" t="s">
        <v>46</v>
      </c>
      <c r="O163" s="1">
        <v>44937</v>
      </c>
      <c r="P163" s="14" t="s">
        <v>604</v>
      </c>
      <c r="Q163" s="14" t="s">
        <v>604</v>
      </c>
      <c r="R163" s="1">
        <v>44575</v>
      </c>
      <c r="S163" s="1">
        <v>44579</v>
      </c>
      <c r="T163" s="14">
        <v>270</v>
      </c>
      <c r="U163" s="1">
        <v>44942</v>
      </c>
      <c r="V163" s="14">
        <v>36288000</v>
      </c>
      <c r="W163" s="14">
        <f>Contratos[[#This Row],[Fecha Finalizacion Programada]]-Contratos[[#This Row],[Fecha de Inicio]]</f>
        <v>363</v>
      </c>
      <c r="X163" s="14">
        <f>ROUND(((Contratos[[#This Row],[Fecha Finalizacion Programada]]-Contratos[[#This Row],[Fecha de Inicio]])/(Contratos[[#This Row],[Fecha Finalizacion Programada]]-Contratos[[#This Row],[Fecha de Inicio]])*100),2)</f>
        <v>100</v>
      </c>
      <c r="Y163" s="43">
        <v>42067200</v>
      </c>
      <c r="Z163" s="28">
        <v>6048000</v>
      </c>
      <c r="AA163" s="14">
        <v>1</v>
      </c>
      <c r="AB163" s="28">
        <v>11827200</v>
      </c>
      <c r="AC163" s="28">
        <v>48115200</v>
      </c>
      <c r="AD163" s="14">
        <v>359</v>
      </c>
    </row>
    <row r="164" spans="2:30" x14ac:dyDescent="0.25">
      <c r="B164" s="14">
        <v>2022</v>
      </c>
      <c r="C164">
        <v>220455</v>
      </c>
      <c r="D164" s="14" t="s">
        <v>705</v>
      </c>
      <c r="E164" s="14" t="s">
        <v>448</v>
      </c>
      <c r="F164" s="14" t="s">
        <v>37</v>
      </c>
      <c r="G164" s="14" t="s">
        <v>30</v>
      </c>
      <c r="H164" s="14" t="s">
        <v>293</v>
      </c>
      <c r="I164" s="14" t="s">
        <v>2</v>
      </c>
      <c r="J164" s="14" t="s">
        <v>409</v>
      </c>
      <c r="K164" s="14">
        <v>900764422</v>
      </c>
      <c r="L164" s="14" t="s">
        <v>423</v>
      </c>
      <c r="M164" s="14" t="s">
        <v>176</v>
      </c>
      <c r="N164" t="s">
        <v>46</v>
      </c>
      <c r="O164" s="1">
        <v>44938</v>
      </c>
      <c r="P164" s="14" t="s">
        <v>606</v>
      </c>
      <c r="Q164" s="14" t="s">
        <v>606</v>
      </c>
      <c r="R164" s="1">
        <v>44781</v>
      </c>
      <c r="S164" s="1">
        <v>44795</v>
      </c>
      <c r="T164" s="14">
        <v>165</v>
      </c>
      <c r="U164" s="1">
        <v>44963</v>
      </c>
      <c r="V164" s="14">
        <v>3213000</v>
      </c>
      <c r="W164" s="14">
        <f>$D$5-Contratos[[#This Row],[Fecha de Inicio]]</f>
        <v>162</v>
      </c>
      <c r="X164" s="14">
        <f>ROUND((($D$5-Contratos[[#This Row],[Fecha de Inicio]])/(Contratos[[#This Row],[Fecha Finalizacion Programada]]-Contratos[[#This Row],[Fecha de Inicio]])*100),2)</f>
        <v>96.43</v>
      </c>
      <c r="Y164" s="43">
        <v>2777401</v>
      </c>
      <c r="Z164" s="28">
        <v>435599</v>
      </c>
      <c r="AA164" s="14">
        <v>0</v>
      </c>
      <c r="AB164" s="28">
        <v>0</v>
      </c>
      <c r="AC164" s="28">
        <v>3213000</v>
      </c>
      <c r="AD164" s="14">
        <v>165</v>
      </c>
    </row>
    <row r="165" spans="2:30" x14ac:dyDescent="0.25">
      <c r="B165" s="14">
        <v>2022</v>
      </c>
      <c r="C165">
        <v>220118</v>
      </c>
      <c r="D165" s="14" t="s">
        <v>705</v>
      </c>
      <c r="E165" s="14" t="s">
        <v>446</v>
      </c>
      <c r="F165" s="14" t="s">
        <v>34</v>
      </c>
      <c r="G165" s="14" t="s">
        <v>30</v>
      </c>
      <c r="H165" s="14" t="s">
        <v>293</v>
      </c>
      <c r="I165" s="14" t="s">
        <v>2</v>
      </c>
      <c r="J165" s="14" t="s">
        <v>407</v>
      </c>
      <c r="K165" s="14">
        <v>860025639</v>
      </c>
      <c r="L165" s="14" t="s">
        <v>421</v>
      </c>
      <c r="M165" s="14" t="s">
        <v>176</v>
      </c>
      <c r="N165" t="s">
        <v>46</v>
      </c>
      <c r="O165" s="1">
        <v>44938</v>
      </c>
      <c r="P165" s="14" t="s">
        <v>607</v>
      </c>
      <c r="Q165" s="14" t="s">
        <v>607</v>
      </c>
      <c r="R165" s="1">
        <v>44586</v>
      </c>
      <c r="S165" s="1">
        <v>44634</v>
      </c>
      <c r="T165" s="14">
        <v>345</v>
      </c>
      <c r="U165" s="1">
        <v>44986</v>
      </c>
      <c r="V165" s="14">
        <v>30428000</v>
      </c>
      <c r="W165" s="14">
        <f>$D$5-Contratos[[#This Row],[Fecha de Inicio]]</f>
        <v>323</v>
      </c>
      <c r="X165" s="14">
        <f>ROUND((($D$5-Contratos[[#This Row],[Fecha de Inicio]])/(Contratos[[#This Row],[Fecha Finalizacion Programada]]-Contratos[[#This Row],[Fecha de Inicio]])*100),2)</f>
        <v>91.76</v>
      </c>
      <c r="Y165" s="43">
        <v>14834961</v>
      </c>
      <c r="Z165" s="28">
        <v>15593039</v>
      </c>
      <c r="AA165" s="14">
        <v>0</v>
      </c>
      <c r="AB165" s="28">
        <v>0</v>
      </c>
      <c r="AC165" s="28">
        <v>30428000</v>
      </c>
      <c r="AD165" s="14">
        <v>345</v>
      </c>
    </row>
    <row r="166" spans="2:30" x14ac:dyDescent="0.25">
      <c r="B166" s="14">
        <v>2022</v>
      </c>
      <c r="C166">
        <v>220471</v>
      </c>
      <c r="D166" s="14" t="s">
        <v>705</v>
      </c>
      <c r="E166" s="14" t="s">
        <v>726</v>
      </c>
      <c r="F166" s="14" t="s">
        <v>51</v>
      </c>
      <c r="G166" s="14" t="s">
        <v>52</v>
      </c>
      <c r="H166" s="14" t="s">
        <v>25</v>
      </c>
      <c r="I166" s="14" t="s">
        <v>2</v>
      </c>
      <c r="J166" s="14" t="s">
        <v>473</v>
      </c>
      <c r="K166" s="14">
        <v>1214463101</v>
      </c>
      <c r="L166" s="14" t="s">
        <v>522</v>
      </c>
      <c r="M166" s="14" t="s">
        <v>395</v>
      </c>
      <c r="N166" t="s">
        <v>46</v>
      </c>
      <c r="O166" s="1">
        <v>44938</v>
      </c>
      <c r="P166" s="14" t="s">
        <v>608</v>
      </c>
      <c r="Q166" s="14" t="s">
        <v>608</v>
      </c>
      <c r="R166" s="1">
        <v>44791</v>
      </c>
      <c r="S166" s="1">
        <v>44799</v>
      </c>
      <c r="T166" s="14">
        <v>125</v>
      </c>
      <c r="U166" s="1">
        <v>44926</v>
      </c>
      <c r="V166" s="14">
        <v>13570834</v>
      </c>
      <c r="W166" s="14">
        <f>Contratos[[#This Row],[Fecha Finalizacion Programada]]-Contratos[[#This Row],[Fecha de Inicio]]</f>
        <v>127</v>
      </c>
      <c r="X166" s="14">
        <f>ROUND(((Contratos[[#This Row],[Fecha Finalizacion Programada]]-Contratos[[#This Row],[Fecha de Inicio]])/(Contratos[[#This Row],[Fecha Finalizacion Programada]]-Contratos[[#This Row],[Fecha de Inicio]])*100),2)</f>
        <v>100</v>
      </c>
      <c r="Y166" s="43">
        <v>13570834</v>
      </c>
      <c r="Z166" s="28">
        <v>0</v>
      </c>
      <c r="AA166" s="14">
        <v>0</v>
      </c>
      <c r="AB166" s="28">
        <v>0</v>
      </c>
      <c r="AC166" s="28">
        <v>13570834</v>
      </c>
      <c r="AD166" s="14">
        <v>125</v>
      </c>
    </row>
    <row r="167" spans="2:30" x14ac:dyDescent="0.25">
      <c r="B167" s="14">
        <v>2022</v>
      </c>
      <c r="C167">
        <v>220114</v>
      </c>
      <c r="D167" s="14" t="s">
        <v>705</v>
      </c>
      <c r="E167" s="14" t="s">
        <v>727</v>
      </c>
      <c r="F167" s="14" t="s">
        <v>51</v>
      </c>
      <c r="G167" s="14" t="s">
        <v>52</v>
      </c>
      <c r="H167" s="14" t="s">
        <v>25</v>
      </c>
      <c r="I167" s="14" t="s">
        <v>2</v>
      </c>
      <c r="J167" s="14" t="s">
        <v>474</v>
      </c>
      <c r="K167" s="14">
        <v>51982300</v>
      </c>
      <c r="L167" s="14" t="s">
        <v>523</v>
      </c>
      <c r="M167" s="14" t="s">
        <v>395</v>
      </c>
      <c r="N167" t="s">
        <v>46</v>
      </c>
      <c r="O167" s="1">
        <v>44939</v>
      </c>
      <c r="P167" s="14" t="s">
        <v>609</v>
      </c>
      <c r="Q167" s="14" t="s">
        <v>609</v>
      </c>
      <c r="R167" s="1">
        <v>44575</v>
      </c>
      <c r="S167" s="1">
        <v>44582</v>
      </c>
      <c r="T167" s="14">
        <v>270</v>
      </c>
      <c r="U167" s="1">
        <v>44926</v>
      </c>
      <c r="V167" s="14">
        <v>58617000</v>
      </c>
      <c r="W167" s="14">
        <f>Contratos[[#This Row],[Fecha Finalizacion Programada]]-Contratos[[#This Row],[Fecha de Inicio]]</f>
        <v>344</v>
      </c>
      <c r="X167" s="14">
        <f>ROUND(((Contratos[[#This Row],[Fecha Finalizacion Programada]]-Contratos[[#This Row],[Fecha de Inicio]])/(Contratos[[#This Row],[Fecha Finalizacion Programada]]-Contratos[[#This Row],[Fecha de Inicio]])*100),2)</f>
        <v>100</v>
      </c>
      <c r="Y167" s="43">
        <v>73814000</v>
      </c>
      <c r="Z167" s="28">
        <v>0</v>
      </c>
      <c r="AA167" s="14">
        <v>1</v>
      </c>
      <c r="AB167" s="28">
        <v>15197000</v>
      </c>
      <c r="AC167" s="28">
        <v>73814000</v>
      </c>
      <c r="AD167" s="14">
        <v>340</v>
      </c>
    </row>
    <row r="168" spans="2:30" x14ac:dyDescent="0.25">
      <c r="B168" s="14">
        <v>2022</v>
      </c>
      <c r="C168">
        <v>220103</v>
      </c>
      <c r="D168" s="14" t="s">
        <v>705</v>
      </c>
      <c r="E168" s="14" t="s">
        <v>728</v>
      </c>
      <c r="F168" s="14" t="s">
        <v>51</v>
      </c>
      <c r="G168" s="14" t="s">
        <v>52</v>
      </c>
      <c r="H168" s="14" t="s">
        <v>25</v>
      </c>
      <c r="I168" s="14" t="s">
        <v>2</v>
      </c>
      <c r="J168" s="14" t="s">
        <v>475</v>
      </c>
      <c r="K168" s="14">
        <v>79947142</v>
      </c>
      <c r="L168" s="14" t="s">
        <v>524</v>
      </c>
      <c r="M168" s="14" t="s">
        <v>395</v>
      </c>
      <c r="N168" t="s">
        <v>46</v>
      </c>
      <c r="O168" s="1">
        <v>44938</v>
      </c>
      <c r="P168" s="14" t="s">
        <v>610</v>
      </c>
      <c r="Q168" s="14" t="s">
        <v>610</v>
      </c>
      <c r="R168" s="1">
        <v>44574</v>
      </c>
      <c r="S168" s="1">
        <v>44581</v>
      </c>
      <c r="T168" s="14">
        <v>300</v>
      </c>
      <c r="U168" s="1">
        <v>44926</v>
      </c>
      <c r="V168" s="14">
        <v>46520000</v>
      </c>
      <c r="W168" s="14">
        <f>Contratos[[#This Row],[Fecha Finalizacion Programada]]-Contratos[[#This Row],[Fecha de Inicio]]</f>
        <v>345</v>
      </c>
      <c r="X168" s="14">
        <f>ROUND(((Contratos[[#This Row],[Fecha Finalizacion Programada]]-Contratos[[#This Row],[Fecha de Inicio]])/(Contratos[[#This Row],[Fecha Finalizacion Programada]]-Contratos[[#This Row],[Fecha de Inicio]])*100),2)</f>
        <v>100</v>
      </c>
      <c r="Y168" s="43">
        <v>52877734</v>
      </c>
      <c r="Z168" s="28">
        <v>0</v>
      </c>
      <c r="AA168" s="14">
        <v>1</v>
      </c>
      <c r="AB168" s="28">
        <v>6357734</v>
      </c>
      <c r="AC168" s="28">
        <v>52877734</v>
      </c>
      <c r="AD168" s="14">
        <v>341</v>
      </c>
    </row>
    <row r="169" spans="2:30" x14ac:dyDescent="0.25">
      <c r="B169" s="14">
        <v>2022</v>
      </c>
      <c r="C169">
        <v>220058</v>
      </c>
      <c r="D169" s="14" t="s">
        <v>705</v>
      </c>
      <c r="E169" s="14" t="s">
        <v>729</v>
      </c>
      <c r="F169" s="14" t="s">
        <v>51</v>
      </c>
      <c r="G169" s="14" t="s">
        <v>52</v>
      </c>
      <c r="H169" s="14" t="s">
        <v>25</v>
      </c>
      <c r="I169" s="14" t="s">
        <v>2</v>
      </c>
      <c r="J169" s="14" t="s">
        <v>476</v>
      </c>
      <c r="K169" s="14">
        <v>1010014681</v>
      </c>
      <c r="L169" s="14" t="s">
        <v>525</v>
      </c>
      <c r="M169" s="14" t="s">
        <v>395</v>
      </c>
      <c r="N169" t="s">
        <v>46</v>
      </c>
      <c r="O169" s="1">
        <v>44939</v>
      </c>
      <c r="P169" s="14" t="s">
        <v>611</v>
      </c>
      <c r="Q169" s="14" t="s">
        <v>611</v>
      </c>
      <c r="R169" s="1">
        <v>44573</v>
      </c>
      <c r="S169" s="1">
        <v>44582</v>
      </c>
      <c r="T169" s="14">
        <v>330</v>
      </c>
      <c r="U169" s="1">
        <v>44939</v>
      </c>
      <c r="V169" s="14">
        <v>35827000</v>
      </c>
      <c r="W169" s="14">
        <f>Contratos[[#This Row],[Fecha Finalizacion Programada]]-Contratos[[#This Row],[Fecha de Inicio]]</f>
        <v>357</v>
      </c>
      <c r="X169" s="14">
        <f>ROUND(((Contratos[[#This Row],[Fecha Finalizacion Programada]]-Contratos[[#This Row],[Fecha de Inicio]])/(Contratos[[#This Row],[Fecha Finalizacion Programada]]-Contratos[[#This Row],[Fecha de Inicio]])*100),2)</f>
        <v>100</v>
      </c>
      <c r="Y169" s="43">
        <v>36912667</v>
      </c>
      <c r="Z169" s="28">
        <v>1411366</v>
      </c>
      <c r="AA169" s="14">
        <v>1</v>
      </c>
      <c r="AB169" s="28">
        <v>2497033</v>
      </c>
      <c r="AC169" s="28">
        <v>38324033</v>
      </c>
      <c r="AD169" s="14">
        <v>353</v>
      </c>
    </row>
    <row r="170" spans="2:30" x14ac:dyDescent="0.25">
      <c r="B170" s="14">
        <v>2022</v>
      </c>
      <c r="C170">
        <v>220146</v>
      </c>
      <c r="D170" s="14" t="s">
        <v>705</v>
      </c>
      <c r="E170" s="14" t="s">
        <v>447</v>
      </c>
      <c r="F170" s="14" t="s">
        <v>34</v>
      </c>
      <c r="G170" s="14" t="s">
        <v>30</v>
      </c>
      <c r="H170" s="14" t="s">
        <v>293</v>
      </c>
      <c r="I170" s="14" t="s">
        <v>2</v>
      </c>
      <c r="J170" s="14" t="s">
        <v>408</v>
      </c>
      <c r="K170" s="14">
        <v>860005289</v>
      </c>
      <c r="L170" s="14" t="s">
        <v>422</v>
      </c>
      <c r="M170" s="14" t="s">
        <v>176</v>
      </c>
      <c r="N170" t="s">
        <v>46</v>
      </c>
      <c r="O170" s="1">
        <v>44938</v>
      </c>
      <c r="P170" s="14" t="s">
        <v>607</v>
      </c>
      <c r="Q170" s="14" t="s">
        <v>607</v>
      </c>
      <c r="R170" s="1">
        <v>44579</v>
      </c>
      <c r="S170" s="1">
        <v>44642</v>
      </c>
      <c r="T170" s="14">
        <v>345</v>
      </c>
      <c r="U170" s="1">
        <v>44994</v>
      </c>
      <c r="V170" s="14">
        <v>57566000</v>
      </c>
      <c r="W170" s="14">
        <f>$D$5-Contratos[[#This Row],[Fecha de Inicio]]</f>
        <v>315</v>
      </c>
      <c r="X170" s="14">
        <f>ROUND((($D$5-Contratos[[#This Row],[Fecha de Inicio]])/(Contratos[[#This Row],[Fecha Finalizacion Programada]]-Contratos[[#This Row],[Fecha de Inicio]])*100),2)</f>
        <v>89.49</v>
      </c>
      <c r="Y170" s="43">
        <v>32011012</v>
      </c>
      <c r="Z170" s="28">
        <v>25554988</v>
      </c>
      <c r="AA170" s="14">
        <v>0</v>
      </c>
      <c r="AB170" s="28">
        <v>0</v>
      </c>
      <c r="AC170" s="28">
        <v>57566000</v>
      </c>
      <c r="AD170" s="14">
        <v>345</v>
      </c>
    </row>
    <row r="171" spans="2:30" x14ac:dyDescent="0.25">
      <c r="B171" s="14">
        <v>2022</v>
      </c>
      <c r="C171">
        <v>220706</v>
      </c>
      <c r="D171" s="14" t="s">
        <v>705</v>
      </c>
      <c r="E171" s="14" t="s">
        <v>443</v>
      </c>
      <c r="F171" s="14" t="s">
        <v>35</v>
      </c>
      <c r="G171" s="14" t="s">
        <v>398</v>
      </c>
      <c r="H171" s="14" t="s">
        <v>293</v>
      </c>
      <c r="I171" s="14" t="s">
        <v>2</v>
      </c>
      <c r="J171" s="14" t="s">
        <v>403</v>
      </c>
      <c r="K171" s="14">
        <v>901639586</v>
      </c>
      <c r="L171" s="14" t="s">
        <v>417</v>
      </c>
      <c r="M171" s="14" t="s">
        <v>80</v>
      </c>
      <c r="N171" t="s">
        <v>46</v>
      </c>
      <c r="O171" s="1">
        <v>44943</v>
      </c>
      <c r="P171" s="14" t="s">
        <v>667</v>
      </c>
      <c r="Q171" s="14" t="s">
        <v>612</v>
      </c>
      <c r="R171" s="1">
        <v>44839</v>
      </c>
      <c r="S171" s="1">
        <v>44869</v>
      </c>
      <c r="T171" s="14">
        <v>483</v>
      </c>
      <c r="U171" s="1">
        <v>45358</v>
      </c>
      <c r="V171" s="14">
        <v>2378900437</v>
      </c>
      <c r="W171" s="14">
        <f>$D$5-Contratos[[#This Row],[Fecha de Inicio]]</f>
        <v>88</v>
      </c>
      <c r="X171" s="14">
        <f>ROUND((($D$5-Contratos[[#This Row],[Fecha de Inicio]])/(Contratos[[#This Row],[Fecha Finalizacion Programada]]-Contratos[[#This Row],[Fecha de Inicio]])*100),2)</f>
        <v>18</v>
      </c>
      <c r="Y171" s="43">
        <v>0</v>
      </c>
      <c r="Z171" s="28">
        <v>2378900437</v>
      </c>
      <c r="AA171" s="14">
        <v>0</v>
      </c>
      <c r="AB171" s="28">
        <v>0</v>
      </c>
      <c r="AC171" s="28">
        <v>2378900437</v>
      </c>
      <c r="AD171" s="14">
        <v>483</v>
      </c>
    </row>
    <row r="172" spans="2:30" x14ac:dyDescent="0.25">
      <c r="B172" s="14">
        <v>2022</v>
      </c>
      <c r="C172">
        <v>220777</v>
      </c>
      <c r="D172" s="14" t="s">
        <v>705</v>
      </c>
      <c r="E172" s="14" t="s">
        <v>444</v>
      </c>
      <c r="F172" s="14" t="s">
        <v>31</v>
      </c>
      <c r="G172" s="14" t="s">
        <v>32</v>
      </c>
      <c r="H172" s="14" t="s">
        <v>293</v>
      </c>
      <c r="I172" s="14" t="s">
        <v>2</v>
      </c>
      <c r="J172" s="14" t="s">
        <v>404</v>
      </c>
      <c r="K172" s="14">
        <v>901644958</v>
      </c>
      <c r="L172" s="14" t="s">
        <v>418</v>
      </c>
      <c r="M172" s="14" t="s">
        <v>80</v>
      </c>
      <c r="N172" t="s">
        <v>46</v>
      </c>
      <c r="O172" s="1">
        <v>44938</v>
      </c>
      <c r="P172" s="14" t="s">
        <v>668</v>
      </c>
      <c r="Q172" s="14" t="s">
        <v>613</v>
      </c>
      <c r="R172" s="1">
        <v>44854</v>
      </c>
      <c r="S172" s="1">
        <v>44869</v>
      </c>
      <c r="T172" s="14">
        <v>441</v>
      </c>
      <c r="U172" s="1">
        <v>45316</v>
      </c>
      <c r="V172" s="14">
        <v>303602582</v>
      </c>
      <c r="W172" s="14">
        <f>$D$5-Contratos[[#This Row],[Fecha de Inicio]]</f>
        <v>88</v>
      </c>
      <c r="X172" s="14">
        <f>ROUND((($D$5-Contratos[[#This Row],[Fecha de Inicio]])/(Contratos[[#This Row],[Fecha Finalizacion Programada]]-Contratos[[#This Row],[Fecha de Inicio]])*100),2)</f>
        <v>19.690000000000001</v>
      </c>
      <c r="Y172" s="43">
        <v>0</v>
      </c>
      <c r="Z172" s="28">
        <v>303602582</v>
      </c>
      <c r="AA172" s="14">
        <v>0</v>
      </c>
      <c r="AB172" s="28">
        <v>0</v>
      </c>
      <c r="AC172" s="28">
        <v>303602582</v>
      </c>
      <c r="AD172" s="14">
        <v>441</v>
      </c>
    </row>
    <row r="173" spans="2:30" x14ac:dyDescent="0.25">
      <c r="B173" s="14">
        <v>2022</v>
      </c>
      <c r="C173">
        <v>220473</v>
      </c>
      <c r="D173" s="14" t="s">
        <v>705</v>
      </c>
      <c r="E173" s="14" t="s">
        <v>354</v>
      </c>
      <c r="F173" s="14" t="s">
        <v>51</v>
      </c>
      <c r="G173" s="14" t="s">
        <v>55</v>
      </c>
      <c r="H173" s="14" t="s">
        <v>303</v>
      </c>
      <c r="I173" s="14" t="s">
        <v>2</v>
      </c>
      <c r="J173" s="14" t="s">
        <v>27</v>
      </c>
      <c r="K173" s="14">
        <v>79730994</v>
      </c>
      <c r="L173" s="14" t="s">
        <v>209</v>
      </c>
      <c r="M173" s="14" t="s">
        <v>53</v>
      </c>
      <c r="N173" t="s">
        <v>46</v>
      </c>
      <c r="O173" s="1">
        <v>44938</v>
      </c>
      <c r="P173" s="14" t="s">
        <v>210</v>
      </c>
      <c r="Q173" s="14" t="s">
        <v>614</v>
      </c>
      <c r="R173" s="1">
        <v>44789</v>
      </c>
      <c r="S173" s="1">
        <v>44792</v>
      </c>
      <c r="T173" s="14">
        <v>150</v>
      </c>
      <c r="U173" s="1">
        <v>44926</v>
      </c>
      <c r="V173" s="14">
        <v>6980000</v>
      </c>
      <c r="W173" s="14">
        <f>Contratos[[#This Row],[Fecha Finalizacion Programada]]-Contratos[[#This Row],[Fecha de Inicio]]</f>
        <v>134</v>
      </c>
      <c r="X173" s="14">
        <f>ROUND(((Contratos[[#This Row],[Fecha Finalizacion Programada]]-Contratos[[#This Row],[Fecha de Inicio]])/(Contratos[[#This Row],[Fecha Finalizacion Programada]]-Contratos[[#This Row],[Fecha de Inicio]])*100),2)</f>
        <v>100</v>
      </c>
      <c r="Y173" s="43">
        <v>837600</v>
      </c>
      <c r="Z173" s="28">
        <v>6142400</v>
      </c>
      <c r="AA173" s="14">
        <v>0</v>
      </c>
      <c r="AB173" s="28">
        <v>0</v>
      </c>
      <c r="AC173" s="28">
        <v>6980000</v>
      </c>
      <c r="AD173" s="14">
        <v>150</v>
      </c>
    </row>
    <row r="174" spans="2:30" x14ac:dyDescent="0.25">
      <c r="B174" s="14">
        <v>2022</v>
      </c>
      <c r="C174">
        <v>220150</v>
      </c>
      <c r="D174" s="14" t="s">
        <v>705</v>
      </c>
      <c r="E174" s="14" t="s">
        <v>322</v>
      </c>
      <c r="F174" s="14" t="s">
        <v>51</v>
      </c>
      <c r="G174" s="14" t="s">
        <v>52</v>
      </c>
      <c r="H174" s="14" t="s">
        <v>303</v>
      </c>
      <c r="I174" s="14" t="s">
        <v>2</v>
      </c>
      <c r="J174" s="14" t="s">
        <v>142</v>
      </c>
      <c r="K174" s="14">
        <v>1030619583</v>
      </c>
      <c r="L174" s="14" t="s">
        <v>149</v>
      </c>
      <c r="M174" s="14" t="s">
        <v>53</v>
      </c>
      <c r="N174" t="s">
        <v>46</v>
      </c>
      <c r="O174" s="1">
        <v>44938</v>
      </c>
      <c r="P174" s="14" t="s">
        <v>210</v>
      </c>
      <c r="Q174" s="14" t="s">
        <v>615</v>
      </c>
      <c r="R174" s="1">
        <v>44575</v>
      </c>
      <c r="S174" s="1">
        <v>44588</v>
      </c>
      <c r="T174" s="14">
        <v>345</v>
      </c>
      <c r="U174" s="1">
        <v>44926</v>
      </c>
      <c r="V174" s="14">
        <v>55821000</v>
      </c>
      <c r="W174" s="14">
        <f>Contratos[[#This Row],[Fecha Finalizacion Programada]]-Contratos[[#This Row],[Fecha de Inicio]]</f>
        <v>338</v>
      </c>
      <c r="X174" s="14">
        <f>ROUND(((Contratos[[#This Row],[Fecha Finalizacion Programada]]-Contratos[[#This Row],[Fecha de Inicio]])/(Contratos[[#This Row],[Fecha Finalizacion Programada]]-Contratos[[#This Row],[Fecha de Inicio]])*100),2)</f>
        <v>100</v>
      </c>
      <c r="Y174" s="43">
        <v>1779800</v>
      </c>
      <c r="Z174" s="28">
        <v>54041200</v>
      </c>
      <c r="AA174" s="14">
        <v>0</v>
      </c>
      <c r="AB174" s="28">
        <v>0</v>
      </c>
      <c r="AC174" s="28">
        <v>55821000</v>
      </c>
      <c r="AD174" s="14">
        <v>345</v>
      </c>
    </row>
    <row r="175" spans="2:30" x14ac:dyDescent="0.25">
      <c r="B175" s="14">
        <v>2022</v>
      </c>
      <c r="C175">
        <v>220269</v>
      </c>
      <c r="D175" s="14" t="s">
        <v>705</v>
      </c>
      <c r="E175" s="14" t="s">
        <v>329</v>
      </c>
      <c r="F175" s="14" t="s">
        <v>51</v>
      </c>
      <c r="G175" s="14" t="s">
        <v>55</v>
      </c>
      <c r="H175" s="14" t="s">
        <v>303</v>
      </c>
      <c r="I175" s="14" t="s">
        <v>2</v>
      </c>
      <c r="J175" s="14" t="s">
        <v>159</v>
      </c>
      <c r="K175" s="14">
        <v>1019090995</v>
      </c>
      <c r="L175" s="14" t="s">
        <v>64</v>
      </c>
      <c r="M175" s="14" t="s">
        <v>53</v>
      </c>
      <c r="N175" t="s">
        <v>46</v>
      </c>
      <c r="O175" s="1">
        <v>44938</v>
      </c>
      <c r="P175" s="14" t="s">
        <v>210</v>
      </c>
      <c r="Q175" s="14" t="s">
        <v>616</v>
      </c>
      <c r="R175" s="1">
        <v>44582</v>
      </c>
      <c r="S175" s="1">
        <v>44586</v>
      </c>
      <c r="T175" s="14">
        <v>345</v>
      </c>
      <c r="U175" s="1">
        <v>44926</v>
      </c>
      <c r="V175" s="14">
        <v>37455500</v>
      </c>
      <c r="W175" s="14">
        <f>Contratos[[#This Row],[Fecha Finalizacion Programada]]-Contratos[[#This Row],[Fecha de Inicio]]</f>
        <v>340</v>
      </c>
      <c r="X175" s="14">
        <f>ROUND(((Contratos[[#This Row],[Fecha Finalizacion Programada]]-Contratos[[#This Row],[Fecha de Inicio]])/(Contratos[[#This Row],[Fecha Finalizacion Programada]]-Contratos[[#This Row],[Fecha de Inicio]])*100),2)</f>
        <v>100</v>
      </c>
      <c r="Y175" s="43">
        <v>977100</v>
      </c>
      <c r="Z175" s="28">
        <v>36478400</v>
      </c>
      <c r="AA175" s="14">
        <v>0</v>
      </c>
      <c r="AB175" s="28">
        <v>0</v>
      </c>
      <c r="AC175" s="28">
        <v>37455500</v>
      </c>
      <c r="AD175" s="14">
        <v>345</v>
      </c>
    </row>
    <row r="176" spans="2:30" x14ac:dyDescent="0.25">
      <c r="B176" s="14">
        <v>2022</v>
      </c>
      <c r="C176">
        <v>220523</v>
      </c>
      <c r="D176" s="14" t="s">
        <v>705</v>
      </c>
      <c r="E176" s="14" t="s">
        <v>357</v>
      </c>
      <c r="F176" s="14" t="s">
        <v>51</v>
      </c>
      <c r="G176" s="14" t="s">
        <v>52</v>
      </c>
      <c r="H176" s="14" t="s">
        <v>303</v>
      </c>
      <c r="I176" s="14" t="s">
        <v>2</v>
      </c>
      <c r="J176" s="14" t="s">
        <v>215</v>
      </c>
      <c r="K176" s="14">
        <v>1010206491</v>
      </c>
      <c r="L176" s="14" t="s">
        <v>65</v>
      </c>
      <c r="M176" s="14" t="s">
        <v>53</v>
      </c>
      <c r="N176" t="s">
        <v>46</v>
      </c>
      <c r="O176" s="1">
        <v>44938</v>
      </c>
      <c r="P176" s="14" t="s">
        <v>210</v>
      </c>
      <c r="Q176" s="14" t="s">
        <v>617</v>
      </c>
      <c r="R176" s="1">
        <v>44799</v>
      </c>
      <c r="S176" s="1">
        <v>44802</v>
      </c>
      <c r="T176" s="14">
        <v>150</v>
      </c>
      <c r="U176" s="1">
        <v>44926</v>
      </c>
      <c r="V176" s="14">
        <v>16285000</v>
      </c>
      <c r="W176" s="14">
        <f>Contratos[[#This Row],[Fecha Finalizacion Programada]]-Contratos[[#This Row],[Fecha de Inicio]]</f>
        <v>124</v>
      </c>
      <c r="X176" s="14">
        <f>ROUND(((Contratos[[#This Row],[Fecha Finalizacion Programada]]-Contratos[[#This Row],[Fecha de Inicio]])/(Contratos[[#This Row],[Fecha Finalizacion Programada]]-Contratos[[#This Row],[Fecha de Inicio]])*100),2)</f>
        <v>100</v>
      </c>
      <c r="Y176" s="43">
        <v>3039866</v>
      </c>
      <c r="Z176" s="28">
        <v>13245134</v>
      </c>
      <c r="AA176" s="14">
        <v>0</v>
      </c>
      <c r="AB176" s="28">
        <v>0</v>
      </c>
      <c r="AC176" s="28">
        <v>16285000</v>
      </c>
      <c r="AD176" s="14">
        <v>150</v>
      </c>
    </row>
    <row r="177" spans="2:30" x14ac:dyDescent="0.25">
      <c r="B177" s="14">
        <v>2022</v>
      </c>
      <c r="C177">
        <v>220510</v>
      </c>
      <c r="D177" s="14" t="s">
        <v>705</v>
      </c>
      <c r="E177" s="14" t="s">
        <v>356</v>
      </c>
      <c r="F177" s="14" t="s">
        <v>51</v>
      </c>
      <c r="G177" s="14" t="s">
        <v>52</v>
      </c>
      <c r="H177" s="14" t="s">
        <v>303</v>
      </c>
      <c r="I177" s="14" t="s">
        <v>2</v>
      </c>
      <c r="J177" s="14" t="s">
        <v>213</v>
      </c>
      <c r="K177" s="14">
        <v>1019088527</v>
      </c>
      <c r="L177" s="14" t="s">
        <v>63</v>
      </c>
      <c r="M177" s="14" t="s">
        <v>53</v>
      </c>
      <c r="N177" t="s">
        <v>46</v>
      </c>
      <c r="O177" s="1">
        <v>44938</v>
      </c>
      <c r="P177" s="14" t="s">
        <v>210</v>
      </c>
      <c r="Q177" s="14" t="s">
        <v>618</v>
      </c>
      <c r="R177" s="1">
        <v>44795</v>
      </c>
      <c r="S177" s="1">
        <v>44796</v>
      </c>
      <c r="T177" s="14">
        <v>150</v>
      </c>
      <c r="U177" s="1">
        <v>44926</v>
      </c>
      <c r="V177" s="14">
        <v>16285000</v>
      </c>
      <c r="W177" s="14">
        <f>Contratos[[#This Row],[Fecha Finalizacion Programada]]-Contratos[[#This Row],[Fecha de Inicio]]</f>
        <v>130</v>
      </c>
      <c r="X177" s="14">
        <f>ROUND(((Contratos[[#This Row],[Fecha Finalizacion Programada]]-Contratos[[#This Row],[Fecha de Inicio]])/(Contratos[[#This Row],[Fecha Finalizacion Programada]]-Contratos[[#This Row],[Fecha de Inicio]])*100),2)</f>
        <v>100</v>
      </c>
      <c r="Y177" s="43">
        <v>2388466</v>
      </c>
      <c r="Z177" s="28">
        <v>13896534</v>
      </c>
      <c r="AA177" s="14">
        <v>0</v>
      </c>
      <c r="AB177" s="28">
        <v>0</v>
      </c>
      <c r="AC177" s="28">
        <v>16285000</v>
      </c>
      <c r="AD177" s="14">
        <v>150</v>
      </c>
    </row>
    <row r="178" spans="2:30" x14ac:dyDescent="0.25">
      <c r="B178" s="14">
        <v>2022</v>
      </c>
      <c r="C178">
        <v>220275</v>
      </c>
      <c r="D178" s="14" t="s">
        <v>705</v>
      </c>
      <c r="E178" s="14" t="s">
        <v>330</v>
      </c>
      <c r="F178" s="14" t="s">
        <v>51</v>
      </c>
      <c r="G178" s="14" t="s">
        <v>55</v>
      </c>
      <c r="H178" s="14" t="s">
        <v>303</v>
      </c>
      <c r="I178" s="14" t="s">
        <v>2</v>
      </c>
      <c r="J178" s="14" t="s">
        <v>144</v>
      </c>
      <c r="K178" s="14">
        <v>1024511535</v>
      </c>
      <c r="L178" s="14" t="s">
        <v>146</v>
      </c>
      <c r="M178" s="14" t="s">
        <v>53</v>
      </c>
      <c r="N178" t="s">
        <v>46</v>
      </c>
      <c r="O178" s="1">
        <v>44938</v>
      </c>
      <c r="P178" s="14" t="s">
        <v>210</v>
      </c>
      <c r="Q178" s="14" t="s">
        <v>619</v>
      </c>
      <c r="R178" s="1">
        <v>44582</v>
      </c>
      <c r="S178" s="1">
        <v>44588</v>
      </c>
      <c r="T178" s="14">
        <v>345</v>
      </c>
      <c r="U178" s="1">
        <v>44926</v>
      </c>
      <c r="V178" s="14">
        <v>26749000</v>
      </c>
      <c r="W178" s="14">
        <f>Contratos[[#This Row],[Fecha Finalizacion Programada]]-Contratos[[#This Row],[Fecha de Inicio]]</f>
        <v>338</v>
      </c>
      <c r="X178" s="14">
        <f>ROUND(((Contratos[[#This Row],[Fecha Finalizacion Programada]]-Contratos[[#This Row],[Fecha de Inicio]])/(Contratos[[#This Row],[Fecha Finalizacion Programada]]-Contratos[[#This Row],[Fecha de Inicio]])*100),2)</f>
        <v>100</v>
      </c>
      <c r="Y178" s="43">
        <v>852866</v>
      </c>
      <c r="Z178" s="28">
        <v>25896134</v>
      </c>
      <c r="AA178" s="14">
        <v>0</v>
      </c>
      <c r="AB178" s="28">
        <v>0</v>
      </c>
      <c r="AC178" s="28">
        <v>26749000</v>
      </c>
      <c r="AD178" s="14">
        <v>345</v>
      </c>
    </row>
    <row r="179" spans="2:30" x14ac:dyDescent="0.25">
      <c r="B179" s="14">
        <v>2022</v>
      </c>
      <c r="C179">
        <v>220424</v>
      </c>
      <c r="D179" s="14" t="s">
        <v>705</v>
      </c>
      <c r="E179" s="14" t="s">
        <v>345</v>
      </c>
      <c r="F179" s="14" t="s">
        <v>37</v>
      </c>
      <c r="G179" s="14" t="s">
        <v>74</v>
      </c>
      <c r="H179" s="14" t="s">
        <v>292</v>
      </c>
      <c r="I179" s="14" t="s">
        <v>2</v>
      </c>
      <c r="J179" s="14" t="s">
        <v>217</v>
      </c>
      <c r="K179" s="14">
        <v>900446648</v>
      </c>
      <c r="L179" s="14" t="s">
        <v>218</v>
      </c>
      <c r="M179" s="14" t="s">
        <v>395</v>
      </c>
      <c r="N179" t="s">
        <v>46</v>
      </c>
      <c r="O179" s="1">
        <v>44938</v>
      </c>
      <c r="P179" s="14" t="s">
        <v>219</v>
      </c>
      <c r="Q179" s="14" t="s">
        <v>385</v>
      </c>
      <c r="R179" s="1">
        <v>44754</v>
      </c>
      <c r="S179" s="1">
        <v>44819</v>
      </c>
      <c r="T179" s="14">
        <v>360</v>
      </c>
      <c r="U179" s="1">
        <v>45184</v>
      </c>
      <c r="V179" s="14">
        <v>35263008</v>
      </c>
      <c r="W179" s="14">
        <f>$D$5-Contratos[[#This Row],[Fecha de Inicio]]</f>
        <v>138</v>
      </c>
      <c r="X179" s="14">
        <f>ROUND((($D$5-Contratos[[#This Row],[Fecha de Inicio]])/(Contratos[[#This Row],[Fecha Finalizacion Programada]]-Contratos[[#This Row],[Fecha de Inicio]])*100),2)</f>
        <v>37.81</v>
      </c>
      <c r="Y179" s="43">
        <v>10285044</v>
      </c>
      <c r="Z179" s="28">
        <v>24977964</v>
      </c>
      <c r="AA179" s="14">
        <v>0</v>
      </c>
      <c r="AB179" s="28">
        <v>0</v>
      </c>
      <c r="AC179" s="28">
        <v>35263008</v>
      </c>
      <c r="AD179" s="14">
        <v>360</v>
      </c>
    </row>
    <row r="180" spans="2:30" x14ac:dyDescent="0.25">
      <c r="B180" s="14">
        <v>2022</v>
      </c>
      <c r="C180">
        <v>220707</v>
      </c>
      <c r="D180" s="14" t="s">
        <v>705</v>
      </c>
      <c r="E180" s="14" t="s">
        <v>445</v>
      </c>
      <c r="F180" s="14" t="s">
        <v>31</v>
      </c>
      <c r="G180" s="14" t="s">
        <v>32</v>
      </c>
      <c r="H180" s="14" t="s">
        <v>293</v>
      </c>
      <c r="I180" s="14" t="s">
        <v>2</v>
      </c>
      <c r="J180" s="14" t="s">
        <v>405</v>
      </c>
      <c r="K180" s="14">
        <v>900535486</v>
      </c>
      <c r="L180" s="14" t="s">
        <v>143</v>
      </c>
      <c r="M180" s="14" t="s">
        <v>80</v>
      </c>
      <c r="N180" t="s">
        <v>46</v>
      </c>
      <c r="O180" s="1">
        <v>44938</v>
      </c>
      <c r="P180" s="14" t="s">
        <v>669</v>
      </c>
      <c r="Q180" s="14" t="s">
        <v>620</v>
      </c>
      <c r="R180" s="1">
        <v>44839</v>
      </c>
      <c r="S180" s="1">
        <v>44880</v>
      </c>
      <c r="T180" s="14">
        <v>210</v>
      </c>
      <c r="U180" s="1">
        <v>45092</v>
      </c>
      <c r="V180" s="14">
        <v>197034726</v>
      </c>
      <c r="W180" s="14">
        <f>$D$5-Contratos[[#This Row],[Fecha de Inicio]]</f>
        <v>77</v>
      </c>
      <c r="X180" s="14">
        <f>ROUND((($D$5-Contratos[[#This Row],[Fecha de Inicio]])/(Contratos[[#This Row],[Fecha Finalizacion Programada]]-Contratos[[#This Row],[Fecha de Inicio]])*100),2)</f>
        <v>36.32</v>
      </c>
      <c r="Y180" s="43">
        <v>0</v>
      </c>
      <c r="Z180" s="28">
        <v>197034726</v>
      </c>
      <c r="AA180" s="14">
        <v>0</v>
      </c>
      <c r="AB180" s="28">
        <v>0</v>
      </c>
      <c r="AC180" s="28">
        <v>197034726</v>
      </c>
      <c r="AD180" s="14">
        <v>210</v>
      </c>
    </row>
    <row r="181" spans="2:30" x14ac:dyDescent="0.25">
      <c r="B181" s="14">
        <v>2022</v>
      </c>
      <c r="C181">
        <v>220824</v>
      </c>
      <c r="D181" s="14" t="s">
        <v>705</v>
      </c>
      <c r="E181" s="14" t="s">
        <v>730</v>
      </c>
      <c r="F181" s="14" t="s">
        <v>51</v>
      </c>
      <c r="G181" s="14" t="s">
        <v>52</v>
      </c>
      <c r="H181" s="14" t="s">
        <v>317</v>
      </c>
      <c r="I181" s="14" t="s">
        <v>2</v>
      </c>
      <c r="J181" s="14" t="s">
        <v>477</v>
      </c>
      <c r="K181" s="14">
        <v>1128044435</v>
      </c>
      <c r="L181" s="14" t="s">
        <v>526</v>
      </c>
      <c r="M181" s="14" t="s">
        <v>148</v>
      </c>
      <c r="N181" t="s">
        <v>46</v>
      </c>
      <c r="O181" s="1">
        <v>44938</v>
      </c>
      <c r="P181" s="14" t="s">
        <v>670</v>
      </c>
      <c r="Q181" s="14" t="s">
        <v>187</v>
      </c>
      <c r="R181" s="1">
        <v>44888</v>
      </c>
      <c r="S181" s="1">
        <v>44896</v>
      </c>
      <c r="T181" s="14">
        <v>60</v>
      </c>
      <c r="U181" s="1">
        <v>44958</v>
      </c>
      <c r="V181" s="14">
        <v>9304000</v>
      </c>
      <c r="W181" s="14">
        <f>$D$5-Contratos[[#This Row],[Fecha de Inicio]]</f>
        <v>61</v>
      </c>
      <c r="X181" s="14">
        <f>ROUND((($D$5-Contratos[[#This Row],[Fecha de Inicio]])/(Contratos[[#This Row],[Fecha Finalizacion Programada]]-Contratos[[#This Row],[Fecha de Inicio]])*100),2)</f>
        <v>98.39</v>
      </c>
      <c r="Y181" s="43">
        <v>4652000</v>
      </c>
      <c r="Z181" s="28">
        <v>4652000</v>
      </c>
      <c r="AA181" s="14">
        <v>0</v>
      </c>
      <c r="AB181" s="28">
        <v>0</v>
      </c>
      <c r="AC181" s="28">
        <v>9304000</v>
      </c>
      <c r="AD181" s="14">
        <v>60</v>
      </c>
    </row>
    <row r="182" spans="2:30" x14ac:dyDescent="0.25">
      <c r="B182" s="14">
        <v>2022</v>
      </c>
      <c r="C182">
        <v>220738</v>
      </c>
      <c r="D182" s="14" t="s">
        <v>705</v>
      </c>
      <c r="E182" s="14" t="s">
        <v>391</v>
      </c>
      <c r="F182" s="14" t="s">
        <v>51</v>
      </c>
      <c r="G182" s="14" t="s">
        <v>52</v>
      </c>
      <c r="H182" s="14" t="s">
        <v>317</v>
      </c>
      <c r="I182" s="14" t="s">
        <v>2</v>
      </c>
      <c r="J182" s="14" t="s">
        <v>375</v>
      </c>
      <c r="K182" s="14">
        <v>52201042</v>
      </c>
      <c r="L182" s="14" t="s">
        <v>376</v>
      </c>
      <c r="M182" s="14" t="s">
        <v>148</v>
      </c>
      <c r="N182" t="s">
        <v>46</v>
      </c>
      <c r="O182" s="1">
        <v>44938</v>
      </c>
      <c r="P182" s="14" t="s">
        <v>670</v>
      </c>
      <c r="Q182" s="14" t="s">
        <v>187</v>
      </c>
      <c r="R182" s="1">
        <v>44845</v>
      </c>
      <c r="S182" s="1">
        <v>44852</v>
      </c>
      <c r="T182" s="14">
        <v>90</v>
      </c>
      <c r="U182" s="1">
        <v>44944</v>
      </c>
      <c r="V182" s="14">
        <v>11787000</v>
      </c>
      <c r="W182" s="14">
        <f>Contratos[[#This Row],[Fecha Finalizacion Programada]]-Contratos[[#This Row],[Fecha de Inicio]]</f>
        <v>92</v>
      </c>
      <c r="X182" s="14">
        <f>ROUND(((Contratos[[#This Row],[Fecha Finalizacion Programada]]-Contratos[[#This Row],[Fecha de Inicio]])/(Contratos[[#This Row],[Fecha Finalizacion Programada]]-Contratos[[#This Row],[Fecha de Inicio]])*100),2)</f>
        <v>100</v>
      </c>
      <c r="Y182" s="43">
        <v>9560567</v>
      </c>
      <c r="Z182" s="28">
        <v>2226433</v>
      </c>
      <c r="AA182" s="14">
        <v>0</v>
      </c>
      <c r="AB182" s="28">
        <v>0</v>
      </c>
      <c r="AC182" s="28">
        <v>11787000</v>
      </c>
      <c r="AD182" s="14">
        <v>90</v>
      </c>
    </row>
    <row r="183" spans="2:30" x14ac:dyDescent="0.25">
      <c r="B183" s="14">
        <v>2022</v>
      </c>
      <c r="C183">
        <v>220679</v>
      </c>
      <c r="D183" s="14" t="s">
        <v>705</v>
      </c>
      <c r="E183" s="14" t="s">
        <v>392</v>
      </c>
      <c r="F183" s="14" t="s">
        <v>51</v>
      </c>
      <c r="G183" s="14" t="s">
        <v>52</v>
      </c>
      <c r="H183" s="14" t="s">
        <v>317</v>
      </c>
      <c r="I183" s="14" t="s">
        <v>2</v>
      </c>
      <c r="J183" s="14" t="s">
        <v>371</v>
      </c>
      <c r="K183" s="14">
        <v>19424321</v>
      </c>
      <c r="L183" s="14" t="s">
        <v>372</v>
      </c>
      <c r="M183" s="14" t="s">
        <v>148</v>
      </c>
      <c r="N183" t="s">
        <v>46</v>
      </c>
      <c r="O183" s="1">
        <v>44938</v>
      </c>
      <c r="P183" s="14" t="s">
        <v>670</v>
      </c>
      <c r="Q183" s="14" t="s">
        <v>187</v>
      </c>
      <c r="R183" s="1">
        <v>44838</v>
      </c>
      <c r="S183" s="1">
        <v>44840</v>
      </c>
      <c r="T183" s="14">
        <v>120</v>
      </c>
      <c r="U183" s="1">
        <v>44963</v>
      </c>
      <c r="V183" s="14">
        <v>26360000</v>
      </c>
      <c r="W183" s="14">
        <f>$D$5-Contratos[[#This Row],[Fecha de Inicio]]</f>
        <v>117</v>
      </c>
      <c r="X183" s="14">
        <f>ROUND((($D$5-Contratos[[#This Row],[Fecha de Inicio]])/(Contratos[[#This Row],[Fecha Finalizacion Programada]]-Contratos[[#This Row],[Fecha de Inicio]])*100),2)</f>
        <v>95.12</v>
      </c>
      <c r="Y183" s="43">
        <v>18671667</v>
      </c>
      <c r="Z183" s="28">
        <v>7688333</v>
      </c>
      <c r="AA183" s="14">
        <v>0</v>
      </c>
      <c r="AB183" s="28">
        <v>0</v>
      </c>
      <c r="AC183" s="28">
        <v>26360000</v>
      </c>
      <c r="AD183" s="14">
        <v>120</v>
      </c>
    </row>
    <row r="184" spans="2:30" x14ac:dyDescent="0.25">
      <c r="B184" s="14">
        <v>2022</v>
      </c>
      <c r="C184">
        <v>220313</v>
      </c>
      <c r="D184" s="14" t="s">
        <v>705</v>
      </c>
      <c r="E184" s="14" t="s">
        <v>334</v>
      </c>
      <c r="F184" s="14" t="s">
        <v>51</v>
      </c>
      <c r="G184" s="14" t="s">
        <v>52</v>
      </c>
      <c r="H184" s="14" t="s">
        <v>317</v>
      </c>
      <c r="I184" s="14" t="s">
        <v>2</v>
      </c>
      <c r="J184" s="14" t="s">
        <v>174</v>
      </c>
      <c r="K184" s="14">
        <v>88142842</v>
      </c>
      <c r="L184" s="14" t="s">
        <v>175</v>
      </c>
      <c r="M184" s="14" t="s">
        <v>148</v>
      </c>
      <c r="N184" t="s">
        <v>46</v>
      </c>
      <c r="O184" s="1">
        <v>44938</v>
      </c>
      <c r="P184" s="14" t="s">
        <v>670</v>
      </c>
      <c r="Q184" s="14" t="s">
        <v>187</v>
      </c>
      <c r="R184" s="1">
        <v>44588</v>
      </c>
      <c r="S184" s="1">
        <v>44594</v>
      </c>
      <c r="T184" s="14">
        <v>225</v>
      </c>
      <c r="U184" s="1">
        <v>44934</v>
      </c>
      <c r="V184" s="14">
        <v>62798625</v>
      </c>
      <c r="W184" s="14">
        <f>Contratos[[#This Row],[Fecha Finalizacion Programada]]-Contratos[[#This Row],[Fecha de Inicio]]</f>
        <v>340</v>
      </c>
      <c r="X184" s="14">
        <f>ROUND(((Contratos[[#This Row],[Fecha Finalizacion Programada]]-Contratos[[#This Row],[Fecha de Inicio]])/(Contratos[[#This Row],[Fecha Finalizacion Programada]]-Contratos[[#This Row],[Fecha de Inicio]])*100),2)</f>
        <v>100</v>
      </c>
      <c r="Y184" s="43">
        <v>91825545</v>
      </c>
      <c r="Z184" s="28">
        <v>2232840</v>
      </c>
      <c r="AA184" s="14">
        <v>1</v>
      </c>
      <c r="AB184" s="28">
        <v>31259760</v>
      </c>
      <c r="AC184" s="28">
        <v>94058385</v>
      </c>
      <c r="AD184" s="14">
        <v>337</v>
      </c>
    </row>
    <row r="185" spans="2:30" x14ac:dyDescent="0.25">
      <c r="B185" s="14">
        <v>2022</v>
      </c>
      <c r="C185">
        <v>220872</v>
      </c>
      <c r="D185" s="14" t="s">
        <v>705</v>
      </c>
      <c r="E185" s="14" t="s">
        <v>731</v>
      </c>
      <c r="F185" s="14" t="s">
        <v>51</v>
      </c>
      <c r="G185" s="14" t="s">
        <v>52</v>
      </c>
      <c r="H185" s="14" t="s">
        <v>317</v>
      </c>
      <c r="I185" s="14" t="s">
        <v>2</v>
      </c>
      <c r="J185" s="14" t="s">
        <v>173</v>
      </c>
      <c r="K185" s="14">
        <v>1069717453</v>
      </c>
      <c r="L185" s="14" t="s">
        <v>527</v>
      </c>
      <c r="M185" s="14" t="s">
        <v>148</v>
      </c>
      <c r="N185" t="s">
        <v>46</v>
      </c>
      <c r="O185" s="1">
        <v>44939</v>
      </c>
      <c r="P185" s="14" t="s">
        <v>671</v>
      </c>
      <c r="Q185" s="14" t="s">
        <v>187</v>
      </c>
      <c r="R185" s="1">
        <v>44909</v>
      </c>
      <c r="S185" s="1">
        <v>44917</v>
      </c>
      <c r="T185" s="14">
        <v>60</v>
      </c>
      <c r="U185" s="1">
        <v>44979</v>
      </c>
      <c r="V185" s="14">
        <v>14422000</v>
      </c>
      <c r="W185" s="14">
        <f>$D$5-Contratos[[#This Row],[Fecha de Inicio]]</f>
        <v>40</v>
      </c>
      <c r="X185" s="14">
        <f>ROUND((($D$5-Contratos[[#This Row],[Fecha de Inicio]])/(Contratos[[#This Row],[Fecha Finalizacion Programada]]-Contratos[[#This Row],[Fecha de Inicio]])*100),2)</f>
        <v>64.52</v>
      </c>
      <c r="Y185" s="43">
        <v>2163300</v>
      </c>
      <c r="Z185" s="28">
        <v>12258700</v>
      </c>
      <c r="AA185" s="14">
        <v>0</v>
      </c>
      <c r="AB185" s="28">
        <v>0</v>
      </c>
      <c r="AC185" s="28">
        <v>14422000</v>
      </c>
      <c r="AD185" s="14">
        <v>60</v>
      </c>
    </row>
    <row r="186" spans="2:30" x14ac:dyDescent="0.25">
      <c r="B186" s="14">
        <v>2022</v>
      </c>
      <c r="C186">
        <v>220713</v>
      </c>
      <c r="D186" s="14" t="s">
        <v>705</v>
      </c>
      <c r="E186" s="14" t="s">
        <v>449</v>
      </c>
      <c r="F186" s="14" t="s">
        <v>39</v>
      </c>
      <c r="G186" s="14" t="s">
        <v>398</v>
      </c>
      <c r="H186" s="14" t="s">
        <v>293</v>
      </c>
      <c r="I186" s="14" t="s">
        <v>2</v>
      </c>
      <c r="J186" s="14" t="s">
        <v>410</v>
      </c>
      <c r="K186" s="14">
        <v>900749719</v>
      </c>
      <c r="L186" s="14" t="s">
        <v>424</v>
      </c>
      <c r="M186" s="14" t="s">
        <v>80</v>
      </c>
      <c r="N186" t="s">
        <v>46</v>
      </c>
      <c r="O186" s="1">
        <v>44943</v>
      </c>
      <c r="P186" s="14" t="s">
        <v>672</v>
      </c>
      <c r="Q186" s="14" t="s">
        <v>621</v>
      </c>
      <c r="R186" s="1">
        <v>44840</v>
      </c>
      <c r="S186" s="1">
        <v>44880</v>
      </c>
      <c r="T186" s="14">
        <v>180</v>
      </c>
      <c r="U186" s="1">
        <v>45061</v>
      </c>
      <c r="V186" s="14">
        <v>896243709</v>
      </c>
      <c r="W186" s="14">
        <f>$D$5-Contratos[[#This Row],[Fecha de Inicio]]</f>
        <v>77</v>
      </c>
      <c r="X186" s="14">
        <f>ROUND((($D$5-Contratos[[#This Row],[Fecha de Inicio]])/(Contratos[[#This Row],[Fecha Finalizacion Programada]]-Contratos[[#This Row],[Fecha de Inicio]])*100),2)</f>
        <v>42.54</v>
      </c>
      <c r="Y186" s="43">
        <v>0</v>
      </c>
      <c r="Z186" s="28">
        <v>896243709</v>
      </c>
      <c r="AA186" s="14">
        <v>0</v>
      </c>
      <c r="AB186" s="28">
        <v>0</v>
      </c>
      <c r="AC186" s="28">
        <v>896243709</v>
      </c>
      <c r="AD186" s="14">
        <v>180</v>
      </c>
    </row>
    <row r="187" spans="2:30" x14ac:dyDescent="0.25">
      <c r="B187" s="14">
        <v>2022</v>
      </c>
      <c r="C187">
        <v>220492</v>
      </c>
      <c r="D187" s="14" t="s">
        <v>705</v>
      </c>
      <c r="E187" s="14" t="s">
        <v>354</v>
      </c>
      <c r="F187" s="14" t="s">
        <v>51</v>
      </c>
      <c r="G187" s="14" t="s">
        <v>55</v>
      </c>
      <c r="H187" s="14" t="s">
        <v>303</v>
      </c>
      <c r="I187" s="14" t="s">
        <v>2</v>
      </c>
      <c r="J187" s="14" t="s">
        <v>27</v>
      </c>
      <c r="K187" s="14">
        <v>1010128754</v>
      </c>
      <c r="L187" s="14" t="s">
        <v>369</v>
      </c>
      <c r="M187" s="14" t="s">
        <v>53</v>
      </c>
      <c r="N187" t="s">
        <v>46</v>
      </c>
      <c r="O187" s="1">
        <v>44942</v>
      </c>
      <c r="P187" s="14" t="s">
        <v>210</v>
      </c>
      <c r="Q187" s="14" t="s">
        <v>622</v>
      </c>
      <c r="R187" s="1">
        <v>44789</v>
      </c>
      <c r="S187" s="1">
        <v>44797</v>
      </c>
      <c r="T187" s="14">
        <v>150</v>
      </c>
      <c r="U187" s="1">
        <v>44926</v>
      </c>
      <c r="V187" s="14">
        <v>6980000</v>
      </c>
      <c r="W187" s="14">
        <f>Contratos[[#This Row],[Fecha Finalizacion Programada]]-Contratos[[#This Row],[Fecha de Inicio]]</f>
        <v>129</v>
      </c>
      <c r="X187" s="14">
        <f>ROUND(((Contratos[[#This Row],[Fecha Finalizacion Programada]]-Contratos[[#This Row],[Fecha de Inicio]])/(Contratos[[#This Row],[Fecha Finalizacion Programada]]-Contratos[[#This Row],[Fecha de Inicio]])*100),2)</f>
        <v>100</v>
      </c>
      <c r="Y187" s="43">
        <v>1070266</v>
      </c>
      <c r="Z187" s="28">
        <v>5909734</v>
      </c>
      <c r="AA187" s="14">
        <v>0</v>
      </c>
      <c r="AB187" s="28">
        <v>0</v>
      </c>
      <c r="AC187" s="28">
        <v>6980000</v>
      </c>
      <c r="AD187" s="14">
        <v>150</v>
      </c>
    </row>
    <row r="188" spans="2:30" x14ac:dyDescent="0.25">
      <c r="B188" s="14">
        <v>2022</v>
      </c>
      <c r="C188">
        <v>220070</v>
      </c>
      <c r="D188" s="14" t="s">
        <v>705</v>
      </c>
      <c r="E188" s="14" t="s">
        <v>316</v>
      </c>
      <c r="F188" s="14" t="s">
        <v>51</v>
      </c>
      <c r="G188" s="14" t="s">
        <v>55</v>
      </c>
      <c r="H188" s="14" t="s">
        <v>303</v>
      </c>
      <c r="I188" s="14" t="s">
        <v>2</v>
      </c>
      <c r="J188" s="14" t="s">
        <v>128</v>
      </c>
      <c r="K188" s="14">
        <v>1020842997</v>
      </c>
      <c r="L188" s="14" t="s">
        <v>129</v>
      </c>
      <c r="M188" s="14" t="s">
        <v>91</v>
      </c>
      <c r="N188" t="s">
        <v>46</v>
      </c>
      <c r="O188" s="1">
        <v>44942</v>
      </c>
      <c r="P188" s="14" t="s">
        <v>673</v>
      </c>
      <c r="Q188" s="14" t="s">
        <v>623</v>
      </c>
      <c r="R188" s="1">
        <v>44573</v>
      </c>
      <c r="S188" s="1">
        <v>44575</v>
      </c>
      <c r="T188" s="14">
        <v>345</v>
      </c>
      <c r="U188" s="1">
        <v>44924</v>
      </c>
      <c r="V188" s="14">
        <v>26749000</v>
      </c>
      <c r="W188" s="14">
        <f>Contratos[[#This Row],[Fecha Finalizacion Programada]]-Contratos[[#This Row],[Fecha de Inicio]]</f>
        <v>349</v>
      </c>
      <c r="X188" s="14">
        <f>ROUND(((Contratos[[#This Row],[Fecha Finalizacion Programada]]-Contratos[[#This Row],[Fecha de Inicio]])/(Contratos[[#This Row],[Fecha Finalizacion Programada]]-Contratos[[#This Row],[Fecha de Inicio]])*100),2)</f>
        <v>100</v>
      </c>
      <c r="Y188" s="43">
        <v>26749000</v>
      </c>
      <c r="Z188" s="28">
        <v>0</v>
      </c>
      <c r="AA188" s="14">
        <v>0</v>
      </c>
      <c r="AB188" s="28">
        <v>0</v>
      </c>
      <c r="AC188" s="28">
        <v>26749000</v>
      </c>
      <c r="AD188" s="14">
        <v>345</v>
      </c>
    </row>
    <row r="189" spans="2:30" x14ac:dyDescent="0.25">
      <c r="B189" s="14">
        <v>2022</v>
      </c>
      <c r="C189">
        <v>220188</v>
      </c>
      <c r="D189" s="14" t="s">
        <v>705</v>
      </c>
      <c r="E189" s="14" t="s">
        <v>325</v>
      </c>
      <c r="F189" s="14" t="s">
        <v>51</v>
      </c>
      <c r="G189" s="14" t="s">
        <v>55</v>
      </c>
      <c r="H189" s="14" t="s">
        <v>297</v>
      </c>
      <c r="I189" s="14" t="s">
        <v>2</v>
      </c>
      <c r="J189" s="14" t="s">
        <v>26</v>
      </c>
      <c r="K189" s="14">
        <v>79319640</v>
      </c>
      <c r="L189" s="14" t="s">
        <v>528</v>
      </c>
      <c r="M189" s="14" t="s">
        <v>690</v>
      </c>
      <c r="N189" t="s">
        <v>46</v>
      </c>
      <c r="O189" s="1">
        <v>44942</v>
      </c>
      <c r="P189" s="14" t="s">
        <v>674</v>
      </c>
      <c r="Q189" s="14" t="s">
        <v>624</v>
      </c>
      <c r="R189" s="1">
        <v>44580</v>
      </c>
      <c r="S189" s="1">
        <v>44589</v>
      </c>
      <c r="T189" s="14">
        <v>330</v>
      </c>
      <c r="U189" s="1">
        <v>44923</v>
      </c>
      <c r="V189" s="14">
        <v>27291000</v>
      </c>
      <c r="W189" s="14">
        <f>Contratos[[#This Row],[Fecha Finalizacion Programada]]-Contratos[[#This Row],[Fecha de Inicio]]</f>
        <v>334</v>
      </c>
      <c r="X189" s="14">
        <f>ROUND(((Contratos[[#This Row],[Fecha Finalizacion Programada]]-Contratos[[#This Row],[Fecha de Inicio]])/(Contratos[[#This Row],[Fecha Finalizacion Programada]]-Contratos[[#This Row],[Fecha de Inicio]])*100),2)</f>
        <v>100</v>
      </c>
      <c r="Y189" s="43">
        <v>27291000</v>
      </c>
      <c r="Z189" s="28">
        <v>0</v>
      </c>
      <c r="AA189" s="14">
        <v>0</v>
      </c>
      <c r="AB189" s="28">
        <v>0</v>
      </c>
      <c r="AC189" s="28">
        <v>27291000</v>
      </c>
      <c r="AD189" s="14">
        <v>330</v>
      </c>
    </row>
    <row r="190" spans="2:30" x14ac:dyDescent="0.25">
      <c r="B190" s="14">
        <v>2022</v>
      </c>
      <c r="C190">
        <v>220170</v>
      </c>
      <c r="D190" s="14" t="s">
        <v>705</v>
      </c>
      <c r="E190" s="14" t="s">
        <v>323</v>
      </c>
      <c r="F190" s="14" t="s">
        <v>51</v>
      </c>
      <c r="G190" s="14" t="s">
        <v>52</v>
      </c>
      <c r="H190" s="14" t="s">
        <v>294</v>
      </c>
      <c r="I190" s="14" t="s">
        <v>2</v>
      </c>
      <c r="J190" s="14" t="s">
        <v>123</v>
      </c>
      <c r="K190" s="14">
        <v>80165898</v>
      </c>
      <c r="L190" s="14" t="s">
        <v>124</v>
      </c>
      <c r="M190" s="14" t="s">
        <v>125</v>
      </c>
      <c r="N190" t="s">
        <v>46</v>
      </c>
      <c r="O190" s="1">
        <v>44943</v>
      </c>
      <c r="P190" s="14" t="s">
        <v>208</v>
      </c>
      <c r="Q190" s="14" t="s">
        <v>626</v>
      </c>
      <c r="R190" s="1">
        <v>44578</v>
      </c>
      <c r="S190" s="1">
        <v>44582</v>
      </c>
      <c r="T190" s="14">
        <v>330</v>
      </c>
      <c r="U190" s="1">
        <v>44916</v>
      </c>
      <c r="V190" s="14">
        <v>80168000</v>
      </c>
      <c r="W190" s="14">
        <f>Contratos[[#This Row],[Fecha Finalizacion Programada]]-Contratos[[#This Row],[Fecha de Inicio]]</f>
        <v>334</v>
      </c>
      <c r="X190" s="14">
        <f>ROUND(((Contratos[[#This Row],[Fecha Finalizacion Programada]]-Contratos[[#This Row],[Fecha de Inicio]])/(Contratos[[#This Row],[Fecha Finalizacion Programada]]-Contratos[[#This Row],[Fecha de Inicio]])*100),2)</f>
        <v>100</v>
      </c>
      <c r="Y190" s="43">
        <v>80168000</v>
      </c>
      <c r="Z190" s="28">
        <v>0</v>
      </c>
      <c r="AA190" s="14">
        <v>0</v>
      </c>
      <c r="AB190" s="28">
        <v>0</v>
      </c>
      <c r="AC190" s="28">
        <v>80168000</v>
      </c>
      <c r="AD190" s="14">
        <v>330</v>
      </c>
    </row>
    <row r="191" spans="2:30" x14ac:dyDescent="0.25">
      <c r="B191" s="14">
        <v>2022</v>
      </c>
      <c r="C191">
        <v>220834</v>
      </c>
      <c r="D191" s="14" t="s">
        <v>705</v>
      </c>
      <c r="E191" s="14" t="s">
        <v>732</v>
      </c>
      <c r="F191" s="14" t="s">
        <v>51</v>
      </c>
      <c r="G191" s="14" t="s">
        <v>55</v>
      </c>
      <c r="H191" s="14" t="s">
        <v>701</v>
      </c>
      <c r="I191" s="14" t="s">
        <v>2</v>
      </c>
      <c r="J191" s="14" t="s">
        <v>479</v>
      </c>
      <c r="K191" s="14">
        <v>1032448222</v>
      </c>
      <c r="L191" s="14" t="s">
        <v>530</v>
      </c>
      <c r="M191" s="14" t="s">
        <v>691</v>
      </c>
      <c r="N191" t="s">
        <v>46</v>
      </c>
      <c r="O191" s="1">
        <v>44945</v>
      </c>
      <c r="P191" s="14" t="s">
        <v>676</v>
      </c>
      <c r="Q191" s="14" t="s">
        <v>627</v>
      </c>
      <c r="R191" s="1">
        <v>44893</v>
      </c>
      <c r="S191" s="1">
        <v>44900</v>
      </c>
      <c r="T191" s="14">
        <v>90</v>
      </c>
      <c r="U191" s="1">
        <v>44990</v>
      </c>
      <c r="V191" s="14">
        <v>4887000</v>
      </c>
      <c r="W191" s="14">
        <f>$D$5-Contratos[[#This Row],[Fecha de Inicio]]</f>
        <v>57</v>
      </c>
      <c r="X191" s="14">
        <f>ROUND((($D$5-Contratos[[#This Row],[Fecha de Inicio]])/(Contratos[[#This Row],[Fecha Finalizacion Programada]]-Contratos[[#This Row],[Fecha de Inicio]])*100),2)</f>
        <v>63.33</v>
      </c>
      <c r="Y191" s="43">
        <v>1411800</v>
      </c>
      <c r="Z191" s="28">
        <v>3475200</v>
      </c>
      <c r="AA191" s="14">
        <v>0</v>
      </c>
      <c r="AB191" s="28">
        <v>0</v>
      </c>
      <c r="AC191" s="28">
        <v>4887000</v>
      </c>
      <c r="AD191" s="14">
        <v>90</v>
      </c>
    </row>
    <row r="192" spans="2:30" x14ac:dyDescent="0.25">
      <c r="B192" s="14">
        <v>2022</v>
      </c>
      <c r="C192">
        <v>220835</v>
      </c>
      <c r="D192" s="14" t="s">
        <v>705</v>
      </c>
      <c r="E192" s="14" t="s">
        <v>732</v>
      </c>
      <c r="F192" s="14" t="s">
        <v>51</v>
      </c>
      <c r="G192" s="14" t="s">
        <v>55</v>
      </c>
      <c r="H192" s="14" t="s">
        <v>701</v>
      </c>
      <c r="I192" s="14" t="s">
        <v>2</v>
      </c>
      <c r="J192" s="14" t="s">
        <v>479</v>
      </c>
      <c r="K192" s="14">
        <v>1013644693</v>
      </c>
      <c r="L192" s="14" t="s">
        <v>531</v>
      </c>
      <c r="M192" s="14" t="s">
        <v>692</v>
      </c>
      <c r="N192" t="s">
        <v>46</v>
      </c>
      <c r="O192" s="1">
        <v>44949</v>
      </c>
      <c r="P192" s="14" t="s">
        <v>676</v>
      </c>
      <c r="Q192" s="14" t="s">
        <v>627</v>
      </c>
      <c r="R192" s="1">
        <v>44893</v>
      </c>
      <c r="S192" s="1">
        <v>44900</v>
      </c>
      <c r="T192" s="14">
        <v>90</v>
      </c>
      <c r="U192" s="1">
        <v>44990</v>
      </c>
      <c r="V192" s="14">
        <v>4887000</v>
      </c>
      <c r="W192" s="14">
        <f>$D$5-Contratos[[#This Row],[Fecha de Inicio]]</f>
        <v>57</v>
      </c>
      <c r="X192" s="14">
        <f>ROUND((($D$5-Contratos[[#This Row],[Fecha de Inicio]])/(Contratos[[#This Row],[Fecha Finalizacion Programada]]-Contratos[[#This Row],[Fecha de Inicio]])*100),2)</f>
        <v>63.33</v>
      </c>
      <c r="Y192" s="43">
        <v>1411800</v>
      </c>
      <c r="Z192" s="28">
        <v>3475200</v>
      </c>
      <c r="AA192" s="14">
        <v>0</v>
      </c>
      <c r="AB192" s="28">
        <v>0</v>
      </c>
      <c r="AC192" s="28">
        <v>4887000</v>
      </c>
      <c r="AD192" s="14">
        <v>90</v>
      </c>
    </row>
    <row r="193" spans="2:30" x14ac:dyDescent="0.25">
      <c r="B193" s="14">
        <v>2022</v>
      </c>
      <c r="C193">
        <v>220838</v>
      </c>
      <c r="D193" s="14" t="s">
        <v>705</v>
      </c>
      <c r="E193" s="14" t="s">
        <v>732</v>
      </c>
      <c r="F193" s="14" t="s">
        <v>51</v>
      </c>
      <c r="G193" s="14" t="s">
        <v>55</v>
      </c>
      <c r="H193" s="14" t="s">
        <v>701</v>
      </c>
      <c r="I193" s="14" t="s">
        <v>2</v>
      </c>
      <c r="J193" s="14" t="s">
        <v>479</v>
      </c>
      <c r="K193" s="14">
        <v>1019015147</v>
      </c>
      <c r="L193" s="14" t="s">
        <v>532</v>
      </c>
      <c r="M193" s="14" t="s">
        <v>691</v>
      </c>
      <c r="N193" t="s">
        <v>46</v>
      </c>
      <c r="O193" s="1">
        <v>44945</v>
      </c>
      <c r="P193" s="14" t="s">
        <v>676</v>
      </c>
      <c r="Q193" s="14" t="s">
        <v>627</v>
      </c>
      <c r="R193" s="1">
        <v>44893</v>
      </c>
      <c r="S193" s="1">
        <v>44900</v>
      </c>
      <c r="T193" s="14">
        <v>90</v>
      </c>
      <c r="U193" s="1">
        <v>44990</v>
      </c>
      <c r="V193" s="14">
        <v>4887000</v>
      </c>
      <c r="W193" s="14">
        <f>$D$5-Contratos[[#This Row],[Fecha de Inicio]]</f>
        <v>57</v>
      </c>
      <c r="X193" s="14">
        <f>ROUND((($D$5-Contratos[[#This Row],[Fecha de Inicio]])/(Contratos[[#This Row],[Fecha Finalizacion Programada]]-Contratos[[#This Row],[Fecha de Inicio]])*100),2)</f>
        <v>63.33</v>
      </c>
      <c r="Y193" s="43">
        <v>1411800</v>
      </c>
      <c r="Z193" s="28">
        <v>3475200</v>
      </c>
      <c r="AA193" s="14">
        <v>0</v>
      </c>
      <c r="AB193" s="28">
        <v>0</v>
      </c>
      <c r="AC193" s="28">
        <v>4887000</v>
      </c>
      <c r="AD193" s="14">
        <v>90</v>
      </c>
    </row>
    <row r="194" spans="2:30" x14ac:dyDescent="0.25">
      <c r="B194" s="14">
        <v>2022</v>
      </c>
      <c r="C194">
        <v>220892</v>
      </c>
      <c r="D194" s="14" t="s">
        <v>705</v>
      </c>
      <c r="E194" s="14" t="s">
        <v>733</v>
      </c>
      <c r="F194" s="14" t="s">
        <v>51</v>
      </c>
      <c r="G194" s="14" t="s">
        <v>52</v>
      </c>
      <c r="H194" s="14" t="s">
        <v>701</v>
      </c>
      <c r="I194" s="14" t="s">
        <v>2</v>
      </c>
      <c r="J194" s="14" t="s">
        <v>480</v>
      </c>
      <c r="K194" s="14">
        <v>79880622</v>
      </c>
      <c r="L194" s="14" t="s">
        <v>533</v>
      </c>
      <c r="M194" s="14" t="s">
        <v>692</v>
      </c>
      <c r="N194" t="s">
        <v>46</v>
      </c>
      <c r="O194" s="1">
        <v>44949</v>
      </c>
      <c r="P194" s="14" t="s">
        <v>676</v>
      </c>
      <c r="Q194" s="14" t="s">
        <v>627</v>
      </c>
      <c r="R194" s="1">
        <v>44914</v>
      </c>
      <c r="S194" s="1">
        <v>44918</v>
      </c>
      <c r="T194" s="14">
        <v>90</v>
      </c>
      <c r="U194" s="1">
        <v>45008</v>
      </c>
      <c r="V194" s="14">
        <v>12096000</v>
      </c>
      <c r="W194" s="14">
        <f>$D$5-Contratos[[#This Row],[Fecha de Inicio]]</f>
        <v>39</v>
      </c>
      <c r="X194" s="14">
        <f>ROUND((($D$5-Contratos[[#This Row],[Fecha de Inicio]])/(Contratos[[#This Row],[Fecha Finalizacion Programada]]-Contratos[[#This Row],[Fecha de Inicio]])*100),2)</f>
        <v>43.33</v>
      </c>
      <c r="Y194" s="43">
        <v>1075200</v>
      </c>
      <c r="Z194" s="28">
        <v>11020800</v>
      </c>
      <c r="AA194" s="14">
        <v>0</v>
      </c>
      <c r="AB194" s="28">
        <v>0</v>
      </c>
      <c r="AC194" s="28">
        <v>12096000</v>
      </c>
      <c r="AD194" s="14">
        <v>90</v>
      </c>
    </row>
    <row r="195" spans="2:30" x14ac:dyDescent="0.25">
      <c r="B195" s="14">
        <v>2022</v>
      </c>
      <c r="C195">
        <v>220852</v>
      </c>
      <c r="D195" s="14" t="s">
        <v>705</v>
      </c>
      <c r="E195" s="14" t="s">
        <v>733</v>
      </c>
      <c r="F195" s="14" t="s">
        <v>51</v>
      </c>
      <c r="G195" s="14" t="s">
        <v>52</v>
      </c>
      <c r="H195" s="14" t="s">
        <v>701</v>
      </c>
      <c r="I195" s="14" t="s">
        <v>2</v>
      </c>
      <c r="J195" s="14" t="s">
        <v>480</v>
      </c>
      <c r="K195" s="14">
        <v>52145788</v>
      </c>
      <c r="L195" s="14" t="s">
        <v>534</v>
      </c>
      <c r="M195" s="14" t="s">
        <v>692</v>
      </c>
      <c r="N195" t="s">
        <v>46</v>
      </c>
      <c r="O195" s="1">
        <v>44949</v>
      </c>
      <c r="P195" s="14" t="s">
        <v>676</v>
      </c>
      <c r="Q195" s="14" t="s">
        <v>627</v>
      </c>
      <c r="R195" s="1">
        <v>44902</v>
      </c>
      <c r="S195" s="1">
        <v>44914</v>
      </c>
      <c r="T195" s="14">
        <v>90</v>
      </c>
      <c r="U195" s="1">
        <v>45004</v>
      </c>
      <c r="V195" s="14">
        <v>12096000</v>
      </c>
      <c r="W195" s="14">
        <f>$D$5-Contratos[[#This Row],[Fecha de Inicio]]</f>
        <v>43</v>
      </c>
      <c r="X195" s="14">
        <f>ROUND((($D$5-Contratos[[#This Row],[Fecha de Inicio]])/(Contratos[[#This Row],[Fecha Finalizacion Programada]]-Contratos[[#This Row],[Fecha de Inicio]])*100),2)</f>
        <v>47.78</v>
      </c>
      <c r="Y195" s="43">
        <v>1478400</v>
      </c>
      <c r="Z195" s="28">
        <v>10617600</v>
      </c>
      <c r="AA195" s="14">
        <v>0</v>
      </c>
      <c r="AB195" s="28">
        <v>0</v>
      </c>
      <c r="AC195" s="28">
        <v>12096000</v>
      </c>
      <c r="AD195" s="14">
        <v>90</v>
      </c>
    </row>
    <row r="196" spans="2:30" x14ac:dyDescent="0.25">
      <c r="B196" s="14">
        <v>2022</v>
      </c>
      <c r="C196">
        <v>220849</v>
      </c>
      <c r="D196" s="14" t="s">
        <v>705</v>
      </c>
      <c r="E196" s="14" t="s">
        <v>733</v>
      </c>
      <c r="F196" s="14" t="s">
        <v>51</v>
      </c>
      <c r="G196" s="14" t="s">
        <v>52</v>
      </c>
      <c r="H196" s="14" t="s">
        <v>701</v>
      </c>
      <c r="I196" s="14" t="s">
        <v>2</v>
      </c>
      <c r="J196" s="14" t="s">
        <v>480</v>
      </c>
      <c r="K196" s="14">
        <v>1015430088</v>
      </c>
      <c r="L196" s="14" t="s">
        <v>535</v>
      </c>
      <c r="M196" s="14" t="s">
        <v>692</v>
      </c>
      <c r="N196" t="s">
        <v>46</v>
      </c>
      <c r="O196" s="1">
        <v>44949</v>
      </c>
      <c r="P196" s="14" t="s">
        <v>676</v>
      </c>
      <c r="Q196" s="14" t="s">
        <v>627</v>
      </c>
      <c r="R196" s="1">
        <v>44902</v>
      </c>
      <c r="S196" s="1">
        <v>44914</v>
      </c>
      <c r="T196" s="14">
        <v>90</v>
      </c>
      <c r="U196" s="1">
        <v>45004</v>
      </c>
      <c r="V196" s="14">
        <v>12096000</v>
      </c>
      <c r="W196" s="14">
        <f>$D$5-Contratos[[#This Row],[Fecha de Inicio]]</f>
        <v>43</v>
      </c>
      <c r="X196" s="14">
        <f>ROUND((($D$5-Contratos[[#This Row],[Fecha de Inicio]])/(Contratos[[#This Row],[Fecha Finalizacion Programada]]-Contratos[[#This Row],[Fecha de Inicio]])*100),2)</f>
        <v>47.78</v>
      </c>
      <c r="Y196" s="43">
        <v>1478400</v>
      </c>
      <c r="Z196" s="28">
        <v>10617600</v>
      </c>
      <c r="AA196" s="14">
        <v>0</v>
      </c>
      <c r="AB196" s="28">
        <v>0</v>
      </c>
      <c r="AC196" s="28">
        <v>12096000</v>
      </c>
      <c r="AD196" s="14">
        <v>90</v>
      </c>
    </row>
    <row r="197" spans="2:30" x14ac:dyDescent="0.25">
      <c r="B197" s="14">
        <v>2022</v>
      </c>
      <c r="C197">
        <v>220850</v>
      </c>
      <c r="D197" s="14" t="s">
        <v>705</v>
      </c>
      <c r="E197" s="14" t="s">
        <v>733</v>
      </c>
      <c r="F197" s="14" t="s">
        <v>51</v>
      </c>
      <c r="G197" s="14" t="s">
        <v>52</v>
      </c>
      <c r="H197" s="14" t="s">
        <v>701</v>
      </c>
      <c r="I197" s="14" t="s">
        <v>2</v>
      </c>
      <c r="J197" s="14" t="s">
        <v>480</v>
      </c>
      <c r="K197" s="14">
        <v>1106394648</v>
      </c>
      <c r="L197" s="14" t="s">
        <v>536</v>
      </c>
      <c r="M197" s="14" t="s">
        <v>692</v>
      </c>
      <c r="N197" t="s">
        <v>46</v>
      </c>
      <c r="O197" s="1">
        <v>44949</v>
      </c>
      <c r="P197" s="14" t="s">
        <v>676</v>
      </c>
      <c r="Q197" s="14" t="s">
        <v>627</v>
      </c>
      <c r="R197" s="1">
        <v>44902</v>
      </c>
      <c r="S197" s="1">
        <v>44914</v>
      </c>
      <c r="T197" s="14">
        <v>90</v>
      </c>
      <c r="U197" s="1">
        <v>45004</v>
      </c>
      <c r="V197" s="14">
        <v>12096000</v>
      </c>
      <c r="W197" s="14">
        <f>$D$5-Contratos[[#This Row],[Fecha de Inicio]]</f>
        <v>43</v>
      </c>
      <c r="X197" s="14">
        <f>ROUND((($D$5-Contratos[[#This Row],[Fecha de Inicio]])/(Contratos[[#This Row],[Fecha Finalizacion Programada]]-Contratos[[#This Row],[Fecha de Inicio]])*100),2)</f>
        <v>47.78</v>
      </c>
      <c r="Y197" s="43">
        <v>1478400</v>
      </c>
      <c r="Z197" s="28">
        <v>10617600</v>
      </c>
      <c r="AA197" s="14">
        <v>0</v>
      </c>
      <c r="AB197" s="28">
        <v>0</v>
      </c>
      <c r="AC197" s="28">
        <v>12096000</v>
      </c>
      <c r="AD197" s="14">
        <v>90</v>
      </c>
    </row>
    <row r="198" spans="2:30" x14ac:dyDescent="0.25">
      <c r="B198" s="14">
        <v>2022</v>
      </c>
      <c r="C198">
        <v>220853</v>
      </c>
      <c r="D198" s="14" t="s">
        <v>705</v>
      </c>
      <c r="E198" s="14" t="s">
        <v>733</v>
      </c>
      <c r="F198" s="14" t="s">
        <v>51</v>
      </c>
      <c r="G198" s="14" t="s">
        <v>52</v>
      </c>
      <c r="H198" s="14" t="s">
        <v>701</v>
      </c>
      <c r="I198" s="14" t="s">
        <v>2</v>
      </c>
      <c r="J198" s="14" t="s">
        <v>480</v>
      </c>
      <c r="K198" s="14">
        <v>10267575</v>
      </c>
      <c r="L198" s="14" t="s">
        <v>537</v>
      </c>
      <c r="M198" s="14" t="s">
        <v>692</v>
      </c>
      <c r="N198" t="s">
        <v>46</v>
      </c>
      <c r="O198" s="1">
        <v>44949</v>
      </c>
      <c r="P198" s="14" t="s">
        <v>676</v>
      </c>
      <c r="Q198" s="14" t="s">
        <v>627</v>
      </c>
      <c r="R198" s="1">
        <v>44902</v>
      </c>
      <c r="S198" s="1">
        <v>44914</v>
      </c>
      <c r="T198" s="14">
        <v>90</v>
      </c>
      <c r="U198" s="1">
        <v>45004</v>
      </c>
      <c r="V198" s="14">
        <v>12096000</v>
      </c>
      <c r="W198" s="14">
        <f>$D$5-Contratos[[#This Row],[Fecha de Inicio]]</f>
        <v>43</v>
      </c>
      <c r="X198" s="14">
        <f>ROUND((($D$5-Contratos[[#This Row],[Fecha de Inicio]])/(Contratos[[#This Row],[Fecha Finalizacion Programada]]-Contratos[[#This Row],[Fecha de Inicio]])*100),2)</f>
        <v>47.78</v>
      </c>
      <c r="Y198" s="43">
        <v>1478400</v>
      </c>
      <c r="Z198" s="28">
        <v>10617600</v>
      </c>
      <c r="AA198" s="14">
        <v>0</v>
      </c>
      <c r="AB198" s="28">
        <v>0</v>
      </c>
      <c r="AC198" s="28">
        <v>12096000</v>
      </c>
      <c r="AD198" s="14">
        <v>90</v>
      </c>
    </row>
    <row r="199" spans="2:30" x14ac:dyDescent="0.25">
      <c r="B199" s="14">
        <v>2022</v>
      </c>
      <c r="C199">
        <v>220854</v>
      </c>
      <c r="D199" s="14" t="s">
        <v>705</v>
      </c>
      <c r="E199" s="14" t="s">
        <v>733</v>
      </c>
      <c r="F199" s="14" t="s">
        <v>51</v>
      </c>
      <c r="G199" s="14" t="s">
        <v>52</v>
      </c>
      <c r="H199" s="14" t="s">
        <v>701</v>
      </c>
      <c r="I199" s="14" t="s">
        <v>2</v>
      </c>
      <c r="J199" s="14" t="s">
        <v>480</v>
      </c>
      <c r="K199" s="14">
        <v>1019053772</v>
      </c>
      <c r="L199" s="14" t="s">
        <v>538</v>
      </c>
      <c r="M199" s="14" t="s">
        <v>692</v>
      </c>
      <c r="N199" t="s">
        <v>46</v>
      </c>
      <c r="O199" s="1">
        <v>44949</v>
      </c>
      <c r="P199" s="14" t="s">
        <v>676</v>
      </c>
      <c r="Q199" s="14" t="s">
        <v>627</v>
      </c>
      <c r="R199" s="1">
        <v>44902</v>
      </c>
      <c r="S199" s="1">
        <v>44914</v>
      </c>
      <c r="T199" s="14">
        <v>90</v>
      </c>
      <c r="U199" s="1">
        <v>45004</v>
      </c>
      <c r="V199" s="14">
        <v>12096000</v>
      </c>
      <c r="W199" s="14">
        <f>$D$5-Contratos[[#This Row],[Fecha de Inicio]]</f>
        <v>43</v>
      </c>
      <c r="X199" s="14">
        <f>ROUND((($D$5-Contratos[[#This Row],[Fecha de Inicio]])/(Contratos[[#This Row],[Fecha Finalizacion Programada]]-Contratos[[#This Row],[Fecha de Inicio]])*100),2)</f>
        <v>47.78</v>
      </c>
      <c r="Y199" s="43">
        <v>1478400</v>
      </c>
      <c r="Z199" s="28">
        <v>10617600</v>
      </c>
      <c r="AA199" s="14">
        <v>0</v>
      </c>
      <c r="AB199" s="28">
        <v>0</v>
      </c>
      <c r="AC199" s="28">
        <v>12096000</v>
      </c>
      <c r="AD199" s="14">
        <v>90</v>
      </c>
    </row>
    <row r="200" spans="2:30" x14ac:dyDescent="0.25">
      <c r="B200" s="14">
        <v>2022</v>
      </c>
      <c r="C200">
        <v>220855</v>
      </c>
      <c r="D200" s="14" t="s">
        <v>705</v>
      </c>
      <c r="E200" s="14" t="s">
        <v>733</v>
      </c>
      <c r="F200" s="14" t="s">
        <v>51</v>
      </c>
      <c r="G200" s="14" t="s">
        <v>52</v>
      </c>
      <c r="H200" s="14" t="s">
        <v>701</v>
      </c>
      <c r="I200" s="14" t="s">
        <v>2</v>
      </c>
      <c r="J200" s="14" t="s">
        <v>480</v>
      </c>
      <c r="K200" s="14">
        <v>1014245514</v>
      </c>
      <c r="L200" s="14" t="s">
        <v>539</v>
      </c>
      <c r="M200" s="14" t="s">
        <v>692</v>
      </c>
      <c r="N200" t="s">
        <v>46</v>
      </c>
      <c r="O200" s="1">
        <v>44949</v>
      </c>
      <c r="P200" s="14" t="s">
        <v>676</v>
      </c>
      <c r="Q200" s="14" t="s">
        <v>627</v>
      </c>
      <c r="R200" s="1">
        <v>44902</v>
      </c>
      <c r="S200" s="1">
        <v>44914</v>
      </c>
      <c r="T200" s="14">
        <v>90</v>
      </c>
      <c r="U200" s="1">
        <v>45004</v>
      </c>
      <c r="V200" s="14">
        <v>12096000</v>
      </c>
      <c r="W200" s="14">
        <f>$D$5-Contratos[[#This Row],[Fecha de Inicio]]</f>
        <v>43</v>
      </c>
      <c r="X200" s="14">
        <f>ROUND((($D$5-Contratos[[#This Row],[Fecha de Inicio]])/(Contratos[[#This Row],[Fecha Finalizacion Programada]]-Contratos[[#This Row],[Fecha de Inicio]])*100),2)</f>
        <v>47.78</v>
      </c>
      <c r="Y200" s="43">
        <v>1478400</v>
      </c>
      <c r="Z200" s="28">
        <v>10617600</v>
      </c>
      <c r="AA200" s="14">
        <v>0</v>
      </c>
      <c r="AB200" s="28">
        <v>0</v>
      </c>
      <c r="AC200" s="28">
        <v>12096000</v>
      </c>
      <c r="AD200" s="14">
        <v>90</v>
      </c>
    </row>
    <row r="201" spans="2:30" x14ac:dyDescent="0.25">
      <c r="B201" s="14">
        <v>2022</v>
      </c>
      <c r="C201">
        <v>220859</v>
      </c>
      <c r="D201" s="14" t="s">
        <v>705</v>
      </c>
      <c r="E201" s="14" t="s">
        <v>733</v>
      </c>
      <c r="F201" s="14" t="s">
        <v>51</v>
      </c>
      <c r="G201" s="14" t="s">
        <v>52</v>
      </c>
      <c r="H201" s="14" t="s">
        <v>701</v>
      </c>
      <c r="I201" s="14" t="s">
        <v>2</v>
      </c>
      <c r="J201" s="14" t="s">
        <v>480</v>
      </c>
      <c r="K201" s="14">
        <v>11323020</v>
      </c>
      <c r="L201" s="14" t="s">
        <v>540</v>
      </c>
      <c r="M201" s="14" t="s">
        <v>692</v>
      </c>
      <c r="N201" t="s">
        <v>46</v>
      </c>
      <c r="O201" s="1">
        <v>44949</v>
      </c>
      <c r="P201" s="14" t="s">
        <v>676</v>
      </c>
      <c r="Q201" s="14" t="s">
        <v>627</v>
      </c>
      <c r="R201" s="1">
        <v>44902</v>
      </c>
      <c r="S201" s="1">
        <v>44914</v>
      </c>
      <c r="T201" s="14">
        <v>90</v>
      </c>
      <c r="U201" s="1">
        <v>45004</v>
      </c>
      <c r="V201" s="14">
        <v>12096000</v>
      </c>
      <c r="W201" s="14">
        <f>$D$5-Contratos[[#This Row],[Fecha de Inicio]]</f>
        <v>43</v>
      </c>
      <c r="X201" s="14">
        <f>ROUND((($D$5-Contratos[[#This Row],[Fecha de Inicio]])/(Contratos[[#This Row],[Fecha Finalizacion Programada]]-Contratos[[#This Row],[Fecha de Inicio]])*100),2)</f>
        <v>47.78</v>
      </c>
      <c r="Y201" s="43">
        <v>1478400</v>
      </c>
      <c r="Z201" s="28">
        <v>10617600</v>
      </c>
      <c r="AA201" s="14">
        <v>0</v>
      </c>
      <c r="AB201" s="28">
        <v>0</v>
      </c>
      <c r="AC201" s="28">
        <v>12096000</v>
      </c>
      <c r="AD201" s="14">
        <v>90</v>
      </c>
    </row>
    <row r="202" spans="2:30" x14ac:dyDescent="0.25">
      <c r="B202" s="14">
        <v>2022</v>
      </c>
      <c r="C202">
        <v>220857</v>
      </c>
      <c r="D202" s="14" t="s">
        <v>705</v>
      </c>
      <c r="E202" s="14" t="s">
        <v>733</v>
      </c>
      <c r="F202" s="14" t="s">
        <v>51</v>
      </c>
      <c r="G202" s="14" t="s">
        <v>52</v>
      </c>
      <c r="H202" s="14" t="s">
        <v>701</v>
      </c>
      <c r="I202" s="14" t="s">
        <v>2</v>
      </c>
      <c r="J202" s="14" t="s">
        <v>480</v>
      </c>
      <c r="K202" s="14">
        <v>13724779</v>
      </c>
      <c r="L202" s="14" t="s">
        <v>541</v>
      </c>
      <c r="M202" s="14" t="s">
        <v>692</v>
      </c>
      <c r="N202" t="s">
        <v>46</v>
      </c>
      <c r="O202" s="1">
        <v>44949</v>
      </c>
      <c r="P202" s="14" t="s">
        <v>676</v>
      </c>
      <c r="Q202" s="14" t="s">
        <v>627</v>
      </c>
      <c r="R202" s="1">
        <v>44902</v>
      </c>
      <c r="S202" s="1">
        <v>44914</v>
      </c>
      <c r="T202" s="14">
        <v>90</v>
      </c>
      <c r="U202" s="1">
        <v>45004</v>
      </c>
      <c r="V202" s="14">
        <v>12096000</v>
      </c>
      <c r="W202" s="14">
        <f>$D$5-Contratos[[#This Row],[Fecha de Inicio]]</f>
        <v>43</v>
      </c>
      <c r="X202" s="14">
        <f>ROUND((($D$5-Contratos[[#This Row],[Fecha de Inicio]])/(Contratos[[#This Row],[Fecha Finalizacion Programada]]-Contratos[[#This Row],[Fecha de Inicio]])*100),2)</f>
        <v>47.78</v>
      </c>
      <c r="Y202" s="43">
        <v>1478400</v>
      </c>
      <c r="Z202" s="28">
        <v>10617600</v>
      </c>
      <c r="AA202" s="14">
        <v>0</v>
      </c>
      <c r="AB202" s="28">
        <v>0</v>
      </c>
      <c r="AC202" s="28">
        <v>12096000</v>
      </c>
      <c r="AD202" s="14">
        <v>90</v>
      </c>
    </row>
    <row r="203" spans="2:30" x14ac:dyDescent="0.25">
      <c r="B203" s="14">
        <v>2022</v>
      </c>
      <c r="C203">
        <v>220833</v>
      </c>
      <c r="D203" s="14" t="s">
        <v>705</v>
      </c>
      <c r="E203" s="14" t="s">
        <v>732</v>
      </c>
      <c r="F203" s="14" t="s">
        <v>51</v>
      </c>
      <c r="G203" s="14" t="s">
        <v>55</v>
      </c>
      <c r="H203" s="14" t="s">
        <v>701</v>
      </c>
      <c r="I203" s="14" t="s">
        <v>2</v>
      </c>
      <c r="J203" s="14" t="s">
        <v>479</v>
      </c>
      <c r="K203" s="14">
        <v>1033738628</v>
      </c>
      <c r="L203" s="14" t="s">
        <v>543</v>
      </c>
      <c r="M203" s="14" t="s">
        <v>693</v>
      </c>
      <c r="N203" t="s">
        <v>46</v>
      </c>
      <c r="O203" s="1">
        <v>44945</v>
      </c>
      <c r="P203" s="14" t="s">
        <v>676</v>
      </c>
      <c r="Q203" s="14" t="s">
        <v>629</v>
      </c>
      <c r="R203" s="1">
        <v>44893</v>
      </c>
      <c r="S203" s="1">
        <v>44916</v>
      </c>
      <c r="T203" s="14">
        <v>90</v>
      </c>
      <c r="U203" s="1">
        <v>45006</v>
      </c>
      <c r="V203" s="14">
        <v>4887000</v>
      </c>
      <c r="W203" s="14">
        <f>$D$5-Contratos[[#This Row],[Fecha de Inicio]]</f>
        <v>41</v>
      </c>
      <c r="X203" s="14">
        <f>ROUND((($D$5-Contratos[[#This Row],[Fecha de Inicio]])/(Contratos[[#This Row],[Fecha Finalizacion Programada]]-Contratos[[#This Row],[Fecha de Inicio]])*100),2)</f>
        <v>45.56</v>
      </c>
      <c r="Y203" s="43">
        <v>0</v>
      </c>
      <c r="Z203" s="28">
        <v>4887000</v>
      </c>
      <c r="AA203" s="14">
        <v>0</v>
      </c>
      <c r="AB203" s="28">
        <v>0</v>
      </c>
      <c r="AC203" s="28">
        <v>4887000</v>
      </c>
      <c r="AD203" s="14">
        <v>90</v>
      </c>
    </row>
    <row r="204" spans="2:30" x14ac:dyDescent="0.25">
      <c r="B204" s="14">
        <v>2022</v>
      </c>
      <c r="C204">
        <v>220851</v>
      </c>
      <c r="D204" s="14" t="s">
        <v>705</v>
      </c>
      <c r="E204" s="14" t="s">
        <v>733</v>
      </c>
      <c r="F204" s="14" t="s">
        <v>51</v>
      </c>
      <c r="G204" s="14" t="s">
        <v>52</v>
      </c>
      <c r="H204" s="14" t="s">
        <v>701</v>
      </c>
      <c r="I204" s="14" t="s">
        <v>2</v>
      </c>
      <c r="J204" s="14" t="s">
        <v>480</v>
      </c>
      <c r="K204" s="14">
        <v>80072343</v>
      </c>
      <c r="L204" s="14" t="s">
        <v>544</v>
      </c>
      <c r="M204" s="14" t="s">
        <v>692</v>
      </c>
      <c r="N204" t="s">
        <v>46</v>
      </c>
      <c r="O204" s="1">
        <v>44949</v>
      </c>
      <c r="P204" s="14" t="s">
        <v>676</v>
      </c>
      <c r="Q204" s="14" t="s">
        <v>630</v>
      </c>
      <c r="R204" s="1">
        <v>44902</v>
      </c>
      <c r="S204" s="1">
        <v>44914</v>
      </c>
      <c r="T204" s="14">
        <v>90</v>
      </c>
      <c r="U204" s="1">
        <v>45004</v>
      </c>
      <c r="V204" s="14">
        <v>12096000</v>
      </c>
      <c r="W204" s="14">
        <f>$D$5-Contratos[[#This Row],[Fecha de Inicio]]</f>
        <v>43</v>
      </c>
      <c r="X204" s="14">
        <f>ROUND((($D$5-Contratos[[#This Row],[Fecha de Inicio]])/(Contratos[[#This Row],[Fecha Finalizacion Programada]]-Contratos[[#This Row],[Fecha de Inicio]])*100),2)</f>
        <v>47.78</v>
      </c>
      <c r="Y204" s="43">
        <v>0</v>
      </c>
      <c r="Z204" s="28">
        <v>12096000</v>
      </c>
      <c r="AA204" s="14">
        <v>0</v>
      </c>
      <c r="AB204" s="28">
        <v>0</v>
      </c>
      <c r="AC204" s="28">
        <v>12096000</v>
      </c>
      <c r="AD204" s="14">
        <v>90</v>
      </c>
    </row>
    <row r="205" spans="2:30" x14ac:dyDescent="0.25">
      <c r="B205" s="14">
        <v>2022</v>
      </c>
      <c r="C205">
        <v>220378</v>
      </c>
      <c r="D205" s="14" t="s">
        <v>705</v>
      </c>
      <c r="E205" s="14" t="s">
        <v>336</v>
      </c>
      <c r="F205" s="14" t="s">
        <v>37</v>
      </c>
      <c r="G205" s="14" t="s">
        <v>36</v>
      </c>
      <c r="H205" s="14" t="s">
        <v>291</v>
      </c>
      <c r="I205" s="14" t="s">
        <v>2</v>
      </c>
      <c r="J205" s="14" t="s">
        <v>185</v>
      </c>
      <c r="K205" s="14">
        <v>860505205</v>
      </c>
      <c r="L205" s="14" t="s">
        <v>186</v>
      </c>
      <c r="M205" s="14" t="s">
        <v>88</v>
      </c>
      <c r="N205" t="s">
        <v>46</v>
      </c>
      <c r="O205" s="1">
        <v>44943</v>
      </c>
      <c r="P205" s="14" t="s">
        <v>138</v>
      </c>
      <c r="Q205" s="14" t="s">
        <v>172</v>
      </c>
      <c r="R205" s="1">
        <v>44680</v>
      </c>
      <c r="S205" s="1">
        <v>44685</v>
      </c>
      <c r="T205" s="14">
        <v>240</v>
      </c>
      <c r="U205" s="1">
        <v>44926</v>
      </c>
      <c r="V205" s="14">
        <v>44289240</v>
      </c>
      <c r="W205" s="14">
        <f>Contratos[[#This Row],[Fecha Finalizacion Programada]]-Contratos[[#This Row],[Fecha de Inicio]]</f>
        <v>241</v>
      </c>
      <c r="X205" s="14">
        <f>ROUND(((Contratos[[#This Row],[Fecha Finalizacion Programada]]-Contratos[[#This Row],[Fecha de Inicio]])/(Contratos[[#This Row],[Fecha Finalizacion Programada]]-Contratos[[#This Row],[Fecha de Inicio]])*100),2)</f>
        <v>100</v>
      </c>
      <c r="Y205" s="43">
        <v>12177270</v>
      </c>
      <c r="Z205" s="28">
        <v>32111970</v>
      </c>
      <c r="AA205" s="14">
        <v>0</v>
      </c>
      <c r="AB205" s="28">
        <v>0</v>
      </c>
      <c r="AC205" s="28">
        <v>44289240</v>
      </c>
      <c r="AD205" s="14">
        <v>240</v>
      </c>
    </row>
    <row r="206" spans="2:30" x14ac:dyDescent="0.25">
      <c r="B206" s="14">
        <v>2022</v>
      </c>
      <c r="C206">
        <v>220395</v>
      </c>
      <c r="D206" s="14" t="s">
        <v>705</v>
      </c>
      <c r="E206" s="14" t="s">
        <v>393</v>
      </c>
      <c r="F206" s="14" t="s">
        <v>37</v>
      </c>
      <c r="G206" s="14" t="s">
        <v>36</v>
      </c>
      <c r="H206" s="14" t="s">
        <v>291</v>
      </c>
      <c r="I206" s="14" t="s">
        <v>2</v>
      </c>
      <c r="J206" s="14" t="s">
        <v>386</v>
      </c>
      <c r="K206" s="14">
        <v>900069323</v>
      </c>
      <c r="L206" s="14" t="s">
        <v>387</v>
      </c>
      <c r="M206" s="14" t="s">
        <v>88</v>
      </c>
      <c r="N206" t="s">
        <v>46</v>
      </c>
      <c r="O206" s="1">
        <v>44943</v>
      </c>
      <c r="P206" s="14" t="s">
        <v>138</v>
      </c>
      <c r="Q206" s="14" t="s">
        <v>172</v>
      </c>
      <c r="R206" s="1">
        <v>44719</v>
      </c>
      <c r="S206" s="1">
        <v>44726</v>
      </c>
      <c r="T206" s="14">
        <v>270</v>
      </c>
      <c r="U206" s="1">
        <v>44926</v>
      </c>
      <c r="V206" s="14">
        <v>20218763</v>
      </c>
      <c r="W206" s="14">
        <f>Contratos[[#This Row],[Fecha Finalizacion Programada]]-Contratos[[#This Row],[Fecha de Inicio]]</f>
        <v>200</v>
      </c>
      <c r="X206" s="14">
        <f>ROUND(((Contratos[[#This Row],[Fecha Finalizacion Programada]]-Contratos[[#This Row],[Fecha de Inicio]])/(Contratos[[#This Row],[Fecha Finalizacion Programada]]-Contratos[[#This Row],[Fecha de Inicio]])*100),2)</f>
        <v>100</v>
      </c>
      <c r="Y206" s="43">
        <v>2117138</v>
      </c>
      <c r="Z206" s="28">
        <v>18101625</v>
      </c>
      <c r="AA206" s="14">
        <v>0</v>
      </c>
      <c r="AB206" s="28">
        <v>0</v>
      </c>
      <c r="AC206" s="28">
        <v>20218763</v>
      </c>
      <c r="AD206" s="14">
        <v>270</v>
      </c>
    </row>
    <row r="207" spans="2:30" x14ac:dyDescent="0.25">
      <c r="B207" s="14">
        <v>2022</v>
      </c>
      <c r="C207">
        <v>220417</v>
      </c>
      <c r="D207" s="14" t="s">
        <v>705</v>
      </c>
      <c r="E207" s="14" t="s">
        <v>343</v>
      </c>
      <c r="F207" s="14" t="s">
        <v>37</v>
      </c>
      <c r="G207" s="14" t="s">
        <v>30</v>
      </c>
      <c r="H207" s="14" t="s">
        <v>291</v>
      </c>
      <c r="I207" s="14" t="s">
        <v>2</v>
      </c>
      <c r="J207" s="14" t="s">
        <v>66</v>
      </c>
      <c r="K207" s="14">
        <v>860066942</v>
      </c>
      <c r="L207" s="14" t="s">
        <v>67</v>
      </c>
      <c r="M207" s="14" t="s">
        <v>88</v>
      </c>
      <c r="N207" t="s">
        <v>46</v>
      </c>
      <c r="O207" s="1">
        <v>44943</v>
      </c>
      <c r="P207" s="14" t="s">
        <v>138</v>
      </c>
      <c r="Q207" s="14" t="s">
        <v>172</v>
      </c>
      <c r="R207" s="1">
        <v>44748</v>
      </c>
      <c r="S207" s="1">
        <v>44756</v>
      </c>
      <c r="T207" s="14">
        <v>300</v>
      </c>
      <c r="U207" s="1">
        <v>45060</v>
      </c>
      <c r="V207" s="14">
        <v>94717000</v>
      </c>
      <c r="W207" s="14">
        <f>$D$5-Contratos[[#This Row],[Fecha de Inicio]]</f>
        <v>201</v>
      </c>
      <c r="X207" s="14">
        <f>ROUND((($D$5-Contratos[[#This Row],[Fecha de Inicio]])/(Contratos[[#This Row],[Fecha Finalizacion Programada]]-Contratos[[#This Row],[Fecha de Inicio]])*100),2)</f>
        <v>66.12</v>
      </c>
      <c r="Y207" s="43">
        <v>51808116</v>
      </c>
      <c r="Z207" s="28">
        <v>62908884</v>
      </c>
      <c r="AA207" s="14">
        <v>1</v>
      </c>
      <c r="AB207" s="28">
        <v>20000000</v>
      </c>
      <c r="AC207" s="28">
        <v>114717000</v>
      </c>
      <c r="AD207" s="14">
        <v>300</v>
      </c>
    </row>
    <row r="208" spans="2:30" x14ac:dyDescent="0.25">
      <c r="B208" s="14">
        <v>2022</v>
      </c>
      <c r="C208">
        <v>220496</v>
      </c>
      <c r="D208" s="14" t="s">
        <v>705</v>
      </c>
      <c r="E208" s="14" t="s">
        <v>355</v>
      </c>
      <c r="F208" s="14" t="s">
        <v>51</v>
      </c>
      <c r="G208" s="14" t="s">
        <v>52</v>
      </c>
      <c r="H208" s="14" t="s">
        <v>291</v>
      </c>
      <c r="I208" s="14" t="s">
        <v>2</v>
      </c>
      <c r="J208" s="14" t="s">
        <v>28</v>
      </c>
      <c r="K208" s="14">
        <v>1030521120</v>
      </c>
      <c r="L208" s="14" t="s">
        <v>40</v>
      </c>
      <c r="M208" s="14" t="s">
        <v>77</v>
      </c>
      <c r="N208" t="s">
        <v>46</v>
      </c>
      <c r="O208" s="1">
        <v>44945</v>
      </c>
      <c r="P208" s="14" t="s">
        <v>138</v>
      </c>
      <c r="Q208" s="14" t="s">
        <v>172</v>
      </c>
      <c r="R208" s="1">
        <v>44789</v>
      </c>
      <c r="S208" s="1">
        <v>44791</v>
      </c>
      <c r="T208" s="14">
        <v>136</v>
      </c>
      <c r="U208" s="1">
        <v>44954</v>
      </c>
      <c r="V208" s="14">
        <v>24756533</v>
      </c>
      <c r="W208" s="14">
        <f>Contratos[[#This Row],[Fecha Finalizacion Programada]]-Contratos[[#This Row],[Fecha de Inicio]]</f>
        <v>163</v>
      </c>
      <c r="X208" s="14">
        <f>ROUND(((Contratos[[#This Row],[Fecha Finalizacion Programada]]-Contratos[[#This Row],[Fecha de Inicio]])/(Contratos[[#This Row],[Fecha Finalizacion Programada]]-Contratos[[#This Row],[Fecha de Inicio]])*100),2)</f>
        <v>100</v>
      </c>
      <c r="Y208" s="43">
        <v>23846366</v>
      </c>
      <c r="Z208" s="28">
        <v>5461000</v>
      </c>
      <c r="AA208" s="14">
        <v>1</v>
      </c>
      <c r="AB208" s="28">
        <v>4550833</v>
      </c>
      <c r="AC208" s="28">
        <v>29307366</v>
      </c>
      <c r="AD208" s="14">
        <v>161</v>
      </c>
    </row>
    <row r="209" spans="2:30" x14ac:dyDescent="0.25">
      <c r="B209" s="14">
        <v>2022</v>
      </c>
      <c r="C209">
        <v>220670</v>
      </c>
      <c r="D209" s="14" t="s">
        <v>705</v>
      </c>
      <c r="E209" s="14" t="s">
        <v>734</v>
      </c>
      <c r="F209" s="14" t="s">
        <v>51</v>
      </c>
      <c r="G209" s="14" t="s">
        <v>55</v>
      </c>
      <c r="H209" s="14" t="s">
        <v>291</v>
      </c>
      <c r="I209" s="14" t="s">
        <v>2</v>
      </c>
      <c r="J209" s="14" t="s">
        <v>482</v>
      </c>
      <c r="K209" s="14">
        <v>860066942</v>
      </c>
      <c r="L209" s="14" t="s">
        <v>67</v>
      </c>
      <c r="M209" s="14" t="s">
        <v>88</v>
      </c>
      <c r="N209" t="s">
        <v>46</v>
      </c>
      <c r="O209" s="1">
        <v>44943</v>
      </c>
      <c r="P209" s="14" t="s">
        <v>138</v>
      </c>
      <c r="Q209" s="14" t="s">
        <v>172</v>
      </c>
      <c r="R209" s="1">
        <v>44841</v>
      </c>
      <c r="S209" s="1">
        <v>44845</v>
      </c>
      <c r="T209" s="14">
        <v>225</v>
      </c>
      <c r="U209" s="1">
        <v>45072</v>
      </c>
      <c r="V209" s="14">
        <v>1109587800</v>
      </c>
      <c r="W209" s="14">
        <f>$D$5-Contratos[[#This Row],[Fecha de Inicio]]</f>
        <v>112</v>
      </c>
      <c r="X209" s="14">
        <f>ROUND((($D$5-Contratos[[#This Row],[Fecha de Inicio]])/(Contratos[[#This Row],[Fecha Finalizacion Programada]]-Contratos[[#This Row],[Fecha de Inicio]])*100),2)</f>
        <v>49.34</v>
      </c>
      <c r="Y209" s="43">
        <v>124255101</v>
      </c>
      <c r="Z209" s="28">
        <v>1355274299</v>
      </c>
      <c r="AA209" s="14">
        <v>1</v>
      </c>
      <c r="AB209" s="28">
        <v>369941600</v>
      </c>
      <c r="AC209" s="28">
        <v>1479529400</v>
      </c>
      <c r="AD209" s="14">
        <v>225</v>
      </c>
    </row>
    <row r="210" spans="2:30" x14ac:dyDescent="0.25">
      <c r="B210" s="14">
        <v>2022</v>
      </c>
      <c r="C210">
        <v>220670</v>
      </c>
      <c r="D210" s="14" t="s">
        <v>705</v>
      </c>
      <c r="E210" s="14" t="s">
        <v>734</v>
      </c>
      <c r="F210" s="14" t="s">
        <v>51</v>
      </c>
      <c r="G210" s="14" t="s">
        <v>55</v>
      </c>
      <c r="H210" s="14" t="s">
        <v>291</v>
      </c>
      <c r="I210" s="14" t="s">
        <v>2</v>
      </c>
      <c r="J210" s="14" t="s">
        <v>482</v>
      </c>
      <c r="K210" s="14">
        <v>860066942</v>
      </c>
      <c r="L210" s="14" t="s">
        <v>67</v>
      </c>
      <c r="M210" s="14" t="s">
        <v>88</v>
      </c>
      <c r="N210" t="s">
        <v>46</v>
      </c>
      <c r="O210" s="1">
        <v>44943</v>
      </c>
      <c r="P210" s="14" t="s">
        <v>138</v>
      </c>
      <c r="Q210" s="14" t="s">
        <v>172</v>
      </c>
      <c r="R210" s="1">
        <v>44841</v>
      </c>
      <c r="S210" s="1">
        <v>44845</v>
      </c>
      <c r="T210" s="14">
        <v>225</v>
      </c>
      <c r="U210" s="1">
        <v>45072</v>
      </c>
      <c r="V210" s="14">
        <v>1109587800</v>
      </c>
      <c r="W210" s="14">
        <f>$D$5-Contratos[[#This Row],[Fecha de Inicio]]</f>
        <v>112</v>
      </c>
      <c r="X210" s="14">
        <f>ROUND((($D$5-Contratos[[#This Row],[Fecha de Inicio]])/(Contratos[[#This Row],[Fecha Finalizacion Programada]]-Contratos[[#This Row],[Fecha de Inicio]])*100),2)</f>
        <v>49.34</v>
      </c>
      <c r="Y210" s="43">
        <v>455782691</v>
      </c>
      <c r="Z210" s="28">
        <v>1023746709</v>
      </c>
      <c r="AA210" s="14">
        <v>1</v>
      </c>
      <c r="AB210" s="28">
        <v>369941600</v>
      </c>
      <c r="AC210" s="28">
        <v>1479529400</v>
      </c>
      <c r="AD210" s="14">
        <v>225</v>
      </c>
    </row>
    <row r="211" spans="2:30" x14ac:dyDescent="0.25">
      <c r="B211" s="14">
        <v>2022</v>
      </c>
      <c r="C211">
        <v>220870</v>
      </c>
      <c r="D211" s="14" t="s">
        <v>705</v>
      </c>
      <c r="E211" s="14" t="s">
        <v>735</v>
      </c>
      <c r="F211" s="14" t="s">
        <v>39</v>
      </c>
      <c r="G211" s="14" t="s">
        <v>48</v>
      </c>
      <c r="H211" s="14" t="s">
        <v>291</v>
      </c>
      <c r="I211" s="14" t="s">
        <v>2</v>
      </c>
      <c r="J211" s="14" t="s">
        <v>483</v>
      </c>
      <c r="K211" s="14">
        <v>890900608</v>
      </c>
      <c r="L211" s="14" t="s">
        <v>545</v>
      </c>
      <c r="M211" s="14" t="s">
        <v>694</v>
      </c>
      <c r="N211" t="s">
        <v>46</v>
      </c>
      <c r="O211" s="1">
        <v>44943</v>
      </c>
      <c r="P211" s="14" t="s">
        <v>678</v>
      </c>
      <c r="Q211" s="14" t="s">
        <v>631</v>
      </c>
      <c r="R211" s="1">
        <v>44911</v>
      </c>
      <c r="S211" s="1">
        <v>44915</v>
      </c>
      <c r="T211" s="14">
        <v>60</v>
      </c>
      <c r="U211" s="1">
        <v>44977</v>
      </c>
      <c r="V211" s="14">
        <v>97200000</v>
      </c>
      <c r="W211" s="14">
        <f>$D$5-Contratos[[#This Row],[Fecha de Inicio]]</f>
        <v>42</v>
      </c>
      <c r="X211" s="14">
        <f>ROUND((($D$5-Contratos[[#This Row],[Fecha de Inicio]])/(Contratos[[#This Row],[Fecha Finalizacion Programada]]-Contratos[[#This Row],[Fecha de Inicio]])*100),2)</f>
        <v>67.739999999999995</v>
      </c>
      <c r="Y211" s="43">
        <v>17600000</v>
      </c>
      <c r="Z211" s="28">
        <v>79600000</v>
      </c>
      <c r="AA211" s="14">
        <v>0</v>
      </c>
      <c r="AB211" s="28">
        <v>0</v>
      </c>
      <c r="AC211" s="28">
        <v>97200000</v>
      </c>
      <c r="AD211" s="14">
        <v>60</v>
      </c>
    </row>
    <row r="212" spans="2:30" x14ac:dyDescent="0.25">
      <c r="B212" s="14">
        <v>2022</v>
      </c>
      <c r="C212">
        <v>220213</v>
      </c>
      <c r="D212" s="14" t="s">
        <v>705</v>
      </c>
      <c r="E212" s="14" t="s">
        <v>736</v>
      </c>
      <c r="F212" s="14" t="s">
        <v>51</v>
      </c>
      <c r="G212" s="14" t="s">
        <v>52</v>
      </c>
      <c r="H212" s="14" t="s">
        <v>702</v>
      </c>
      <c r="I212" s="14" t="s">
        <v>2</v>
      </c>
      <c r="J212" s="14" t="s">
        <v>485</v>
      </c>
      <c r="K212" s="14">
        <v>1014230291</v>
      </c>
      <c r="L212" s="14" t="s">
        <v>547</v>
      </c>
      <c r="M212" s="14" t="s">
        <v>696</v>
      </c>
      <c r="N212" t="s">
        <v>46</v>
      </c>
      <c r="O212" s="1">
        <v>44945</v>
      </c>
      <c r="P212" s="14" t="s">
        <v>680</v>
      </c>
      <c r="Q212" s="14" t="s">
        <v>633</v>
      </c>
      <c r="R212" s="1">
        <v>44582</v>
      </c>
      <c r="S212" s="1">
        <v>44585</v>
      </c>
      <c r="T212" s="14">
        <v>345</v>
      </c>
      <c r="U212" s="1">
        <v>44948</v>
      </c>
      <c r="V212" s="14">
        <v>89780500</v>
      </c>
      <c r="W212" s="14">
        <f>Contratos[[#This Row],[Fecha Finalizacion Programada]]-Contratos[[#This Row],[Fecha de Inicio]]</f>
        <v>363</v>
      </c>
      <c r="X212" s="14">
        <f>ROUND(((Contratos[[#This Row],[Fecha Finalizacion Programada]]-Contratos[[#This Row],[Fecha de Inicio]])/(Contratos[[#This Row],[Fecha Finalizacion Programada]]-Contratos[[#This Row],[Fecha de Inicio]])*100),2)</f>
        <v>100</v>
      </c>
      <c r="Y212" s="43">
        <v>87698633</v>
      </c>
      <c r="Z212" s="28">
        <v>5725134</v>
      </c>
      <c r="AA212" s="14">
        <v>1</v>
      </c>
      <c r="AB212" s="28">
        <v>3643267</v>
      </c>
      <c r="AC212" s="28">
        <v>93423767</v>
      </c>
      <c r="AD212" s="14">
        <v>373</v>
      </c>
    </row>
    <row r="213" spans="2:30" x14ac:dyDescent="0.25">
      <c r="B213" s="14">
        <v>2022</v>
      </c>
      <c r="C213">
        <v>220287</v>
      </c>
      <c r="D213" s="14" t="s">
        <v>705</v>
      </c>
      <c r="E213" s="14" t="s">
        <v>737</v>
      </c>
      <c r="F213" s="14" t="s">
        <v>51</v>
      </c>
      <c r="G213" s="14" t="s">
        <v>55</v>
      </c>
      <c r="H213" s="14" t="s">
        <v>702</v>
      </c>
      <c r="I213" s="14" t="s">
        <v>2</v>
      </c>
      <c r="J213" s="14" t="s">
        <v>486</v>
      </c>
      <c r="K213" s="14">
        <v>79558256</v>
      </c>
      <c r="L213" s="14" t="s">
        <v>548</v>
      </c>
      <c r="M213" s="14" t="s">
        <v>696</v>
      </c>
      <c r="N213" t="s">
        <v>46</v>
      </c>
      <c r="O213" s="1">
        <v>44945</v>
      </c>
      <c r="P213" s="14" t="s">
        <v>681</v>
      </c>
      <c r="Q213" s="14" t="s">
        <v>634</v>
      </c>
      <c r="R213" s="1">
        <v>44587</v>
      </c>
      <c r="S213" s="1">
        <v>44588</v>
      </c>
      <c r="T213" s="14">
        <v>330</v>
      </c>
      <c r="U213" s="1">
        <v>44957</v>
      </c>
      <c r="V213" s="14">
        <v>92983000</v>
      </c>
      <c r="W213" s="14">
        <f>Contratos[[#This Row],[Fecha Finalizacion Programada]]-Contratos[[#This Row],[Fecha de Inicio]]</f>
        <v>369</v>
      </c>
      <c r="X213" s="14">
        <f>ROUND(((Contratos[[#This Row],[Fecha Finalizacion Programada]]-Contratos[[#This Row],[Fecha de Inicio]])/(Contratos[[#This Row],[Fecha Finalizacion Programada]]-Contratos[[#This Row],[Fecha de Inicio]])*100),2)</f>
        <v>100</v>
      </c>
      <c r="Y213" s="43">
        <v>94110067</v>
      </c>
      <c r="Z213" s="28">
        <v>8453000</v>
      </c>
      <c r="AA213" s="14">
        <v>1</v>
      </c>
      <c r="AB213" s="28">
        <v>9580067</v>
      </c>
      <c r="AC213" s="28">
        <v>102563067</v>
      </c>
      <c r="AD213" s="14">
        <v>364</v>
      </c>
    </row>
    <row r="214" spans="2:30" x14ac:dyDescent="0.25">
      <c r="B214" s="14">
        <v>2022</v>
      </c>
      <c r="C214">
        <v>220664</v>
      </c>
      <c r="D214" s="14" t="s">
        <v>705</v>
      </c>
      <c r="E214" s="14" t="s">
        <v>738</v>
      </c>
      <c r="F214" s="14" t="s">
        <v>51</v>
      </c>
      <c r="G214" s="14" t="s">
        <v>52</v>
      </c>
      <c r="H214" s="14" t="s">
        <v>702</v>
      </c>
      <c r="I214" s="14" t="s">
        <v>2</v>
      </c>
      <c r="J214" s="14" t="s">
        <v>487</v>
      </c>
      <c r="K214" s="14">
        <v>1032386156</v>
      </c>
      <c r="L214" s="14" t="s">
        <v>549</v>
      </c>
      <c r="M214" s="14" t="s">
        <v>696</v>
      </c>
      <c r="N214" t="s">
        <v>46</v>
      </c>
      <c r="O214" s="1">
        <v>44945</v>
      </c>
      <c r="P214" s="14" t="s">
        <v>682</v>
      </c>
      <c r="Q214" s="14" t="s">
        <v>635</v>
      </c>
      <c r="R214" s="1">
        <v>44833</v>
      </c>
      <c r="S214" s="1">
        <v>44837</v>
      </c>
      <c r="T214" s="14">
        <v>126</v>
      </c>
      <c r="U214" s="1">
        <v>44957</v>
      </c>
      <c r="V214" s="14">
        <v>35502600</v>
      </c>
      <c r="W214" s="14">
        <f>Contratos[[#This Row],[Fecha Finalizacion Programada]]-Contratos[[#This Row],[Fecha de Inicio]]</f>
        <v>120</v>
      </c>
      <c r="X214" s="14">
        <f>ROUND(((Contratos[[#This Row],[Fecha Finalizacion Programada]]-Contratos[[#This Row],[Fecha de Inicio]])/(Contratos[[#This Row],[Fecha Finalizacion Programada]]-Contratos[[#This Row],[Fecha de Inicio]])*100),2)</f>
        <v>100</v>
      </c>
      <c r="Y214" s="43">
        <v>24795467</v>
      </c>
      <c r="Z214" s="28">
        <v>10707133</v>
      </c>
      <c r="AA214" s="14">
        <v>0</v>
      </c>
      <c r="AB214" s="28">
        <v>0</v>
      </c>
      <c r="AC214" s="28">
        <v>35502600</v>
      </c>
      <c r="AD214" s="14">
        <v>126</v>
      </c>
    </row>
    <row r="215" spans="2:30" x14ac:dyDescent="0.25">
      <c r="B215" s="14">
        <v>2022</v>
      </c>
      <c r="C215">
        <v>220105</v>
      </c>
      <c r="D215" s="14" t="s">
        <v>705</v>
      </c>
      <c r="E215" s="14" t="s">
        <v>739</v>
      </c>
      <c r="F215" s="14" t="s">
        <v>51</v>
      </c>
      <c r="G215" s="14" t="s">
        <v>52</v>
      </c>
      <c r="H215" s="14" t="s">
        <v>702</v>
      </c>
      <c r="I215" s="14" t="s">
        <v>2</v>
      </c>
      <c r="J215" s="14" t="s">
        <v>488</v>
      </c>
      <c r="K215" s="14">
        <v>1010160547</v>
      </c>
      <c r="L215" s="14" t="s">
        <v>550</v>
      </c>
      <c r="M215" s="14" t="s">
        <v>696</v>
      </c>
      <c r="N215" t="s">
        <v>46</v>
      </c>
      <c r="O215" s="1">
        <v>44945</v>
      </c>
      <c r="P215" s="14" t="s">
        <v>682</v>
      </c>
      <c r="Q215" s="14" t="s">
        <v>636</v>
      </c>
      <c r="R215" s="1">
        <v>44574</v>
      </c>
      <c r="S215" s="1">
        <v>44579</v>
      </c>
      <c r="T215" s="14">
        <v>330</v>
      </c>
      <c r="U215" s="1">
        <v>44957</v>
      </c>
      <c r="V215" s="14">
        <v>92983000</v>
      </c>
      <c r="W215" s="14">
        <f>Contratos[[#This Row],[Fecha Finalizacion Programada]]-Contratos[[#This Row],[Fecha de Inicio]]</f>
        <v>378</v>
      </c>
      <c r="X215" s="14">
        <f>ROUND(((Contratos[[#This Row],[Fecha Finalizacion Programada]]-Contratos[[#This Row],[Fecha de Inicio]])/(Contratos[[#This Row],[Fecha Finalizacion Programada]]-Contratos[[#This Row],[Fecha de Inicio]])*100),2)</f>
        <v>100</v>
      </c>
      <c r="Y215" s="43">
        <v>96645967</v>
      </c>
      <c r="Z215" s="28">
        <v>8453000</v>
      </c>
      <c r="AA215" s="14">
        <v>1</v>
      </c>
      <c r="AB215" s="28">
        <v>12115967</v>
      </c>
      <c r="AC215" s="28">
        <v>105098967</v>
      </c>
      <c r="AD215" s="14">
        <v>373</v>
      </c>
    </row>
    <row r="216" spans="2:30" x14ac:dyDescent="0.25">
      <c r="B216" s="14">
        <v>2022</v>
      </c>
      <c r="C216">
        <v>220015</v>
      </c>
      <c r="D216" s="14" t="s">
        <v>705</v>
      </c>
      <c r="E216" s="14" t="s">
        <v>306</v>
      </c>
      <c r="F216" s="14" t="s">
        <v>51</v>
      </c>
      <c r="G216" s="14" t="s">
        <v>52</v>
      </c>
      <c r="H216" s="14" t="s">
        <v>307</v>
      </c>
      <c r="I216" s="14" t="s">
        <v>2</v>
      </c>
      <c r="J216" s="14" t="s">
        <v>179</v>
      </c>
      <c r="K216" s="14">
        <v>1032451525</v>
      </c>
      <c r="L216" s="14" t="s">
        <v>180</v>
      </c>
      <c r="M216" s="14" t="s">
        <v>181</v>
      </c>
      <c r="N216" t="s">
        <v>46</v>
      </c>
      <c r="O216" s="1">
        <v>44952</v>
      </c>
      <c r="P216" s="14" t="s">
        <v>380</v>
      </c>
      <c r="Q216" s="14" t="s">
        <v>637</v>
      </c>
      <c r="R216" s="1">
        <v>44572</v>
      </c>
      <c r="S216" s="1">
        <v>44574</v>
      </c>
      <c r="T216" s="14">
        <v>330</v>
      </c>
      <c r="U216" s="1">
        <v>44908</v>
      </c>
      <c r="V216" s="14">
        <v>80168000</v>
      </c>
      <c r="W216" s="14">
        <f>Contratos[[#This Row],[Fecha Finalizacion Programada]]-Contratos[[#This Row],[Fecha de Inicio]]</f>
        <v>334</v>
      </c>
      <c r="X216" s="14">
        <f>ROUND(((Contratos[[#This Row],[Fecha Finalizacion Programada]]-Contratos[[#This Row],[Fecha de Inicio]])/(Contratos[[#This Row],[Fecha Finalizacion Programada]]-Contratos[[#This Row],[Fecha de Inicio]])*100),2)</f>
        <v>100</v>
      </c>
      <c r="Y216" s="43">
        <v>80168000</v>
      </c>
      <c r="Z216" s="28">
        <v>0</v>
      </c>
      <c r="AA216" s="14">
        <v>0</v>
      </c>
      <c r="AB216" s="28">
        <v>0</v>
      </c>
      <c r="AC216" s="28">
        <v>80168000</v>
      </c>
      <c r="AD216" s="14">
        <v>330</v>
      </c>
    </row>
    <row r="217" spans="2:30" x14ac:dyDescent="0.25">
      <c r="B217" s="14">
        <v>2022</v>
      </c>
      <c r="C217">
        <v>220012</v>
      </c>
      <c r="D217" s="14" t="s">
        <v>705</v>
      </c>
      <c r="E217" s="14" t="s">
        <v>305</v>
      </c>
      <c r="F217" s="14" t="s">
        <v>51</v>
      </c>
      <c r="G217" s="14" t="s">
        <v>52</v>
      </c>
      <c r="H217" s="14" t="s">
        <v>300</v>
      </c>
      <c r="I217" s="14" t="s">
        <v>2</v>
      </c>
      <c r="J217" s="14" t="s">
        <v>160</v>
      </c>
      <c r="K217" s="14">
        <v>33676280</v>
      </c>
      <c r="L217" s="14" t="s">
        <v>70</v>
      </c>
      <c r="M217" s="14" t="s">
        <v>71</v>
      </c>
      <c r="N217" t="s">
        <v>46</v>
      </c>
      <c r="O217" s="1">
        <v>44956</v>
      </c>
      <c r="P217" s="14" t="s">
        <v>381</v>
      </c>
      <c r="Q217" s="14" t="s">
        <v>638</v>
      </c>
      <c r="R217" s="1">
        <v>44572</v>
      </c>
      <c r="S217" s="1">
        <v>44579</v>
      </c>
      <c r="T217" s="14">
        <v>270</v>
      </c>
      <c r="U217" s="1">
        <v>44938</v>
      </c>
      <c r="V217" s="14">
        <v>60705000</v>
      </c>
      <c r="W217" s="14">
        <f>Contratos[[#This Row],[Fecha Finalizacion Programada]]-Contratos[[#This Row],[Fecha de Inicio]]</f>
        <v>359</v>
      </c>
      <c r="X217" s="14">
        <f>ROUND(((Contratos[[#This Row],[Fecha Finalizacion Programada]]-Contratos[[#This Row],[Fecha de Inicio]])/(Contratos[[#This Row],[Fecha Finalizacion Programada]]-Contratos[[#This Row],[Fecha de Inicio]])*100),2)</f>
        <v>100</v>
      </c>
      <c r="Y217" s="43">
        <v>79815833</v>
      </c>
      <c r="Z217" s="28">
        <v>0</v>
      </c>
      <c r="AA217" s="14">
        <v>1</v>
      </c>
      <c r="AB217" s="28">
        <v>19110833</v>
      </c>
      <c r="AC217" s="28">
        <v>79815833</v>
      </c>
      <c r="AD217" s="14">
        <v>355</v>
      </c>
    </row>
    <row r="218" spans="2:30" x14ac:dyDescent="0.25">
      <c r="B218" s="14">
        <v>2022</v>
      </c>
      <c r="C218">
        <v>220014</v>
      </c>
      <c r="D218" s="14" t="s">
        <v>705</v>
      </c>
      <c r="E218" s="14" t="s">
        <v>305</v>
      </c>
      <c r="F218" s="14" t="s">
        <v>51</v>
      </c>
      <c r="G218" s="14" t="s">
        <v>52</v>
      </c>
      <c r="H218" s="14" t="s">
        <v>300</v>
      </c>
      <c r="I218" s="14" t="s">
        <v>2</v>
      </c>
      <c r="J218" s="14" t="s">
        <v>160</v>
      </c>
      <c r="K218" s="14">
        <v>1032456288</v>
      </c>
      <c r="L218" s="14" t="s">
        <v>72</v>
      </c>
      <c r="M218" s="14" t="s">
        <v>71</v>
      </c>
      <c r="N218" t="s">
        <v>46</v>
      </c>
      <c r="O218" s="1">
        <v>44956</v>
      </c>
      <c r="P218" s="14" t="s">
        <v>381</v>
      </c>
      <c r="Q218" s="14" t="s">
        <v>639</v>
      </c>
      <c r="R218" s="1">
        <v>44572</v>
      </c>
      <c r="S218" s="1">
        <v>44578</v>
      </c>
      <c r="T218" s="14">
        <v>270</v>
      </c>
      <c r="U218" s="1">
        <v>44947</v>
      </c>
      <c r="V218" s="14">
        <v>60705000</v>
      </c>
      <c r="W218" s="14">
        <f>Contratos[[#This Row],[Fecha Finalizacion Programada]]-Contratos[[#This Row],[Fecha de Inicio]]</f>
        <v>369</v>
      </c>
      <c r="X218" s="14">
        <f>ROUND(((Contratos[[#This Row],[Fecha Finalizacion Programada]]-Contratos[[#This Row],[Fecha de Inicio]])/(Contratos[[#This Row],[Fecha Finalizacion Programada]]-Contratos[[#This Row],[Fecha de Inicio]])*100),2)</f>
        <v>100</v>
      </c>
      <c r="Y218" s="43">
        <v>81839334</v>
      </c>
      <c r="Z218" s="28">
        <v>0</v>
      </c>
      <c r="AA218" s="14">
        <v>1</v>
      </c>
      <c r="AB218" s="28">
        <v>21134334</v>
      </c>
      <c r="AC218" s="28">
        <v>81839334</v>
      </c>
      <c r="AD218" s="14">
        <v>364</v>
      </c>
    </row>
    <row r="219" spans="2:30" x14ac:dyDescent="0.25">
      <c r="B219" s="14">
        <v>2022</v>
      </c>
      <c r="C219">
        <v>220013</v>
      </c>
      <c r="D219" s="14" t="s">
        <v>705</v>
      </c>
      <c r="E219" s="14" t="s">
        <v>305</v>
      </c>
      <c r="F219" s="14" t="s">
        <v>51</v>
      </c>
      <c r="G219" s="14" t="s">
        <v>52</v>
      </c>
      <c r="H219" s="14" t="s">
        <v>300</v>
      </c>
      <c r="I219" s="14" t="s">
        <v>2</v>
      </c>
      <c r="J219" s="14" t="s">
        <v>160</v>
      </c>
      <c r="K219" s="14">
        <v>1024530851</v>
      </c>
      <c r="L219" s="14" t="s">
        <v>73</v>
      </c>
      <c r="M219" s="14" t="s">
        <v>71</v>
      </c>
      <c r="N219" t="s">
        <v>46</v>
      </c>
      <c r="O219" s="1">
        <v>44956</v>
      </c>
      <c r="P219" s="14" t="s">
        <v>197</v>
      </c>
      <c r="Q219" s="14" t="s">
        <v>638</v>
      </c>
      <c r="R219" s="1">
        <v>44572</v>
      </c>
      <c r="S219" s="1">
        <v>44578</v>
      </c>
      <c r="T219" s="14">
        <v>270</v>
      </c>
      <c r="U219" s="1">
        <v>44947</v>
      </c>
      <c r="V219" s="14">
        <v>60705000</v>
      </c>
      <c r="W219" s="14">
        <f>Contratos[[#This Row],[Fecha Finalizacion Programada]]-Contratos[[#This Row],[Fecha de Inicio]]</f>
        <v>369</v>
      </c>
      <c r="X219" s="14">
        <f>ROUND(((Contratos[[#This Row],[Fecha Finalizacion Programada]]-Contratos[[#This Row],[Fecha de Inicio]])/(Contratos[[#This Row],[Fecha Finalizacion Programada]]-Contratos[[#This Row],[Fecha de Inicio]])*100),2)</f>
        <v>100</v>
      </c>
      <c r="Y219" s="43">
        <v>81839334</v>
      </c>
      <c r="Z219" s="28">
        <v>0</v>
      </c>
      <c r="AA219" s="14">
        <v>1</v>
      </c>
      <c r="AB219" s="28">
        <v>21134334</v>
      </c>
      <c r="AC219" s="28">
        <v>81839334</v>
      </c>
      <c r="AD219" s="14">
        <v>364</v>
      </c>
    </row>
    <row r="220" spans="2:30" x14ac:dyDescent="0.25">
      <c r="B220" s="14">
        <v>2022</v>
      </c>
      <c r="C220">
        <v>220420</v>
      </c>
      <c r="D220" s="14" t="s">
        <v>705</v>
      </c>
      <c r="E220" s="14" t="s">
        <v>714</v>
      </c>
      <c r="F220" s="14" t="s">
        <v>39</v>
      </c>
      <c r="G220" s="14" t="s">
        <v>30</v>
      </c>
      <c r="H220" s="14" t="s">
        <v>700</v>
      </c>
      <c r="I220" s="14" t="s">
        <v>2</v>
      </c>
      <c r="J220" s="14" t="s">
        <v>460</v>
      </c>
      <c r="K220" s="14">
        <v>890206351</v>
      </c>
      <c r="L220" s="14" t="s">
        <v>509</v>
      </c>
      <c r="M220" s="14" t="s">
        <v>686</v>
      </c>
      <c r="N220" t="s">
        <v>46</v>
      </c>
      <c r="O220" s="1">
        <v>44957</v>
      </c>
      <c r="P220" s="14" t="s">
        <v>188</v>
      </c>
      <c r="Q220" s="14" t="s">
        <v>562</v>
      </c>
      <c r="R220" s="1">
        <v>44750</v>
      </c>
      <c r="S220" s="1">
        <v>44767</v>
      </c>
      <c r="T220" s="14">
        <v>240</v>
      </c>
      <c r="U220" s="1">
        <v>45010</v>
      </c>
      <c r="V220" s="14">
        <v>598680824</v>
      </c>
      <c r="W220" s="14">
        <f>$D$5-Contratos[[#This Row],[Fecha de Inicio]]</f>
        <v>190</v>
      </c>
      <c r="X220" s="14">
        <f>ROUND((($D$5-Contratos[[#This Row],[Fecha de Inicio]])/(Contratos[[#This Row],[Fecha Finalizacion Programada]]-Contratos[[#This Row],[Fecha de Inicio]])*100),2)</f>
        <v>78.19</v>
      </c>
      <c r="Y220" s="43">
        <v>259910789</v>
      </c>
      <c r="Z220" s="28">
        <v>338770035</v>
      </c>
      <c r="AA220" s="14">
        <v>0</v>
      </c>
      <c r="AB220" s="28">
        <v>0</v>
      </c>
      <c r="AC220" s="28">
        <v>598680824</v>
      </c>
      <c r="AD220" s="14">
        <v>240</v>
      </c>
    </row>
    <row r="221" spans="2:30" x14ac:dyDescent="0.25">
      <c r="B221" s="14">
        <v>2022</v>
      </c>
      <c r="C221">
        <v>220443</v>
      </c>
      <c r="D221" s="14" t="s">
        <v>705</v>
      </c>
      <c r="E221" s="14" t="s">
        <v>715</v>
      </c>
      <c r="F221" s="14" t="s">
        <v>37</v>
      </c>
      <c r="G221" s="14" t="s">
        <v>30</v>
      </c>
      <c r="H221" s="14" t="s">
        <v>700</v>
      </c>
      <c r="I221" s="14" t="s">
        <v>2</v>
      </c>
      <c r="J221" s="14" t="s">
        <v>461</v>
      </c>
      <c r="K221" s="14">
        <v>830075961</v>
      </c>
      <c r="L221" s="14" t="s">
        <v>510</v>
      </c>
      <c r="M221" s="14" t="s">
        <v>686</v>
      </c>
      <c r="N221" t="s">
        <v>46</v>
      </c>
      <c r="O221" s="1">
        <v>44957</v>
      </c>
      <c r="P221" s="14" t="s">
        <v>188</v>
      </c>
      <c r="Q221" s="14" t="s">
        <v>562</v>
      </c>
      <c r="R221" s="1">
        <v>44770</v>
      </c>
      <c r="S221" s="1">
        <v>44781</v>
      </c>
      <c r="T221" s="14">
        <v>180</v>
      </c>
      <c r="U221" s="1">
        <v>44965</v>
      </c>
      <c r="V221" s="14">
        <v>78060000</v>
      </c>
      <c r="W221" s="14">
        <f>$D$5-Contratos[[#This Row],[Fecha de Inicio]]</f>
        <v>176</v>
      </c>
      <c r="X221" s="14">
        <f>ROUND((($D$5-Contratos[[#This Row],[Fecha de Inicio]])/(Contratos[[#This Row],[Fecha Finalizacion Programada]]-Contratos[[#This Row],[Fecha de Inicio]])*100),2)</f>
        <v>95.65</v>
      </c>
      <c r="Y221" s="43">
        <v>78058000</v>
      </c>
      <c r="Z221" s="28">
        <v>2000</v>
      </c>
      <c r="AA221" s="14">
        <v>0</v>
      </c>
      <c r="AB221" s="28">
        <v>0</v>
      </c>
      <c r="AC221" s="28">
        <v>78060000</v>
      </c>
      <c r="AD221" s="14">
        <v>180</v>
      </c>
    </row>
    <row r="222" spans="2:30" x14ac:dyDescent="0.25">
      <c r="B222" s="14">
        <v>2022</v>
      </c>
      <c r="C222">
        <v>220584</v>
      </c>
      <c r="D222" s="14" t="s">
        <v>705</v>
      </c>
      <c r="E222" s="14" t="s">
        <v>716</v>
      </c>
      <c r="F222" s="14" t="s">
        <v>37</v>
      </c>
      <c r="G222" s="14" t="s">
        <v>30</v>
      </c>
      <c r="H222" s="14" t="s">
        <v>25</v>
      </c>
      <c r="I222" s="14" t="s">
        <v>2</v>
      </c>
      <c r="J222" s="14" t="s">
        <v>462</v>
      </c>
      <c r="K222" s="14">
        <v>900684554</v>
      </c>
      <c r="L222" s="14" t="s">
        <v>511</v>
      </c>
      <c r="M222" s="14" t="s">
        <v>686</v>
      </c>
      <c r="N222" t="s">
        <v>46</v>
      </c>
      <c r="O222" s="1">
        <v>44957</v>
      </c>
      <c r="P222" s="14" t="s">
        <v>188</v>
      </c>
      <c r="Q222" s="14" t="s">
        <v>640</v>
      </c>
      <c r="R222" s="1">
        <v>44818</v>
      </c>
      <c r="S222" s="1">
        <v>44826</v>
      </c>
      <c r="T222" s="14">
        <v>150</v>
      </c>
      <c r="U222" s="1">
        <v>44979</v>
      </c>
      <c r="V222" s="14">
        <v>52060000</v>
      </c>
      <c r="W222" s="14">
        <f>$D$5-Contratos[[#This Row],[Fecha de Inicio]]</f>
        <v>131</v>
      </c>
      <c r="X222" s="14">
        <f>ROUND((($D$5-Contratos[[#This Row],[Fecha de Inicio]])/(Contratos[[#This Row],[Fecha Finalizacion Programada]]-Contratos[[#This Row],[Fecha de Inicio]])*100),2)</f>
        <v>85.62</v>
      </c>
      <c r="Y222" s="43">
        <v>52060000</v>
      </c>
      <c r="Z222" s="28">
        <v>0</v>
      </c>
      <c r="AA222" s="14">
        <v>0</v>
      </c>
      <c r="AB222" s="28">
        <v>0</v>
      </c>
      <c r="AC222" s="28">
        <v>52060000</v>
      </c>
      <c r="AD222" s="14">
        <v>150</v>
      </c>
    </row>
    <row r="223" spans="2:30" x14ac:dyDescent="0.25">
      <c r="B223" s="14">
        <v>2022</v>
      </c>
      <c r="C223">
        <v>220414</v>
      </c>
      <c r="D223" s="14" t="s">
        <v>705</v>
      </c>
      <c r="E223" s="14" t="s">
        <v>342</v>
      </c>
      <c r="F223" s="14" t="s">
        <v>31</v>
      </c>
      <c r="G223" s="14" t="s">
        <v>194</v>
      </c>
      <c r="H223" s="14" t="s">
        <v>293</v>
      </c>
      <c r="I223" s="14">
        <v>0</v>
      </c>
      <c r="J223" s="14" t="s">
        <v>195</v>
      </c>
      <c r="K223" s="14">
        <v>800018165</v>
      </c>
      <c r="L223" s="14" t="s">
        <v>196</v>
      </c>
      <c r="M223" s="14" t="s">
        <v>80</v>
      </c>
      <c r="N223" t="s">
        <v>46</v>
      </c>
      <c r="O223" s="1">
        <v>44957</v>
      </c>
      <c r="P223" s="14" t="s">
        <v>189</v>
      </c>
      <c r="Q223" s="14" t="s">
        <v>642</v>
      </c>
      <c r="R223" s="1">
        <v>44743</v>
      </c>
      <c r="S223" s="1">
        <v>44749</v>
      </c>
      <c r="T223" s="14">
        <v>420</v>
      </c>
      <c r="U223" s="1">
        <v>45176</v>
      </c>
      <c r="V223" s="14">
        <v>0</v>
      </c>
      <c r="W223" s="14">
        <f>$D$5-Contratos[[#This Row],[Fecha de Inicio]]</f>
        <v>208</v>
      </c>
      <c r="X223" s="14">
        <f>ROUND((($D$5-Contratos[[#This Row],[Fecha de Inicio]])/(Contratos[[#This Row],[Fecha Finalizacion Programada]]-Contratos[[#This Row],[Fecha de Inicio]])*100),2)</f>
        <v>48.71</v>
      </c>
      <c r="Y223" s="43">
        <v>0</v>
      </c>
      <c r="Z223" s="28">
        <v>0</v>
      </c>
      <c r="AA223" s="14">
        <v>0</v>
      </c>
      <c r="AB223" s="28">
        <v>0</v>
      </c>
      <c r="AC223" s="28">
        <v>0</v>
      </c>
      <c r="AD223" s="14">
        <v>420</v>
      </c>
    </row>
    <row r="224" spans="2:30" x14ac:dyDescent="0.25">
      <c r="B224" s="14">
        <v>2022</v>
      </c>
      <c r="C224">
        <v>220671</v>
      </c>
      <c r="D224" s="14" t="s">
        <v>705</v>
      </c>
      <c r="E224" s="14" t="s">
        <v>740</v>
      </c>
      <c r="F224" s="14" t="s">
        <v>51</v>
      </c>
      <c r="G224" s="14" t="s">
        <v>52</v>
      </c>
      <c r="H224" s="14" t="s">
        <v>703</v>
      </c>
      <c r="I224" s="14" t="s">
        <v>704</v>
      </c>
      <c r="J224" s="14" t="s">
        <v>492</v>
      </c>
      <c r="K224" s="14">
        <v>11227684</v>
      </c>
      <c r="L224" s="14" t="s">
        <v>554</v>
      </c>
      <c r="M224" s="14" t="s">
        <v>53</v>
      </c>
      <c r="N224" t="s">
        <v>46</v>
      </c>
      <c r="O224" s="1">
        <v>44943</v>
      </c>
      <c r="P224" s="14" t="s">
        <v>643</v>
      </c>
      <c r="Q224" s="14" t="s">
        <v>643</v>
      </c>
      <c r="R224" s="1">
        <v>44833</v>
      </c>
      <c r="S224" s="1">
        <v>44837</v>
      </c>
      <c r="T224" s="14">
        <v>150</v>
      </c>
      <c r="U224" s="1">
        <v>44988</v>
      </c>
      <c r="V224" s="14">
        <v>40250000</v>
      </c>
      <c r="W224" s="14">
        <f>$D$5-Contratos[[#This Row],[Fecha de Inicio]]</f>
        <v>120</v>
      </c>
      <c r="X224" s="14">
        <f>ROUND((($D$5-Contratos[[#This Row],[Fecha de Inicio]])/(Contratos[[#This Row],[Fecha Finalizacion Programada]]-Contratos[[#This Row],[Fecha de Inicio]])*100),2)</f>
        <v>79.47</v>
      </c>
      <c r="Y224" s="43">
        <v>7513333</v>
      </c>
      <c r="Z224" s="28">
        <v>32736667</v>
      </c>
      <c r="AA224" s="14">
        <v>0</v>
      </c>
      <c r="AB224" s="28">
        <v>0</v>
      </c>
      <c r="AC224" s="28">
        <v>40250000</v>
      </c>
      <c r="AD224" s="14">
        <v>150</v>
      </c>
    </row>
    <row r="225" spans="2:30" x14ac:dyDescent="0.25">
      <c r="B225" s="14">
        <v>2022</v>
      </c>
      <c r="C225">
        <v>220768</v>
      </c>
      <c r="D225" s="14" t="s">
        <v>705</v>
      </c>
      <c r="E225" s="14" t="s">
        <v>741</v>
      </c>
      <c r="F225" s="14" t="s">
        <v>51</v>
      </c>
      <c r="G225" s="14" t="s">
        <v>52</v>
      </c>
      <c r="H225" s="14" t="s">
        <v>703</v>
      </c>
      <c r="I225" s="14" t="s">
        <v>704</v>
      </c>
      <c r="J225" s="14" t="s">
        <v>493</v>
      </c>
      <c r="K225" s="14">
        <v>1016031606</v>
      </c>
      <c r="L225" s="14" t="s">
        <v>555</v>
      </c>
      <c r="M225" s="14" t="s">
        <v>53</v>
      </c>
      <c r="N225" t="s">
        <v>46</v>
      </c>
      <c r="O225" s="1">
        <v>44943</v>
      </c>
      <c r="P225" s="14" t="s">
        <v>644</v>
      </c>
      <c r="Q225" s="14" t="s">
        <v>644</v>
      </c>
      <c r="R225" s="1">
        <v>44848</v>
      </c>
      <c r="S225" s="1">
        <v>44858</v>
      </c>
      <c r="T225" s="14">
        <v>150</v>
      </c>
      <c r="U225" s="1">
        <v>45009</v>
      </c>
      <c r="V225" s="14">
        <v>16285000</v>
      </c>
      <c r="W225" s="14">
        <f>$D$5-Contratos[[#This Row],[Fecha de Inicio]]</f>
        <v>99</v>
      </c>
      <c r="X225" s="14">
        <f>ROUND((($D$5-Contratos[[#This Row],[Fecha de Inicio]])/(Contratos[[#This Row],[Fecha Finalizacion Programada]]-Contratos[[#This Row],[Fecha de Inicio]])*100),2)</f>
        <v>65.56</v>
      </c>
      <c r="Y225" s="43">
        <v>759967</v>
      </c>
      <c r="Z225" s="28">
        <v>15525033</v>
      </c>
      <c r="AA225" s="14">
        <v>0</v>
      </c>
      <c r="AB225" s="28">
        <v>0</v>
      </c>
      <c r="AC225" s="28">
        <v>16285000</v>
      </c>
      <c r="AD225" s="14">
        <v>150</v>
      </c>
    </row>
    <row r="226" spans="2:30" x14ac:dyDescent="0.25">
      <c r="B226" s="14">
        <v>2022</v>
      </c>
      <c r="C226">
        <v>220616</v>
      </c>
      <c r="D226" s="14" t="s">
        <v>705</v>
      </c>
      <c r="E226" s="14" t="s">
        <v>742</v>
      </c>
      <c r="F226" s="14" t="s">
        <v>51</v>
      </c>
      <c r="G226" s="14" t="s">
        <v>52</v>
      </c>
      <c r="H226" s="14" t="s">
        <v>703</v>
      </c>
      <c r="I226" s="14" t="s">
        <v>704</v>
      </c>
      <c r="J226" s="14" t="s">
        <v>494</v>
      </c>
      <c r="K226" s="14">
        <v>19167655</v>
      </c>
      <c r="L226" s="14" t="s">
        <v>556</v>
      </c>
      <c r="M226" s="14" t="s">
        <v>697</v>
      </c>
      <c r="N226" t="s">
        <v>46</v>
      </c>
      <c r="O226" s="1">
        <v>44943</v>
      </c>
      <c r="P226" s="14" t="s">
        <v>645</v>
      </c>
      <c r="Q226" s="14" t="s">
        <v>645</v>
      </c>
      <c r="R226" s="1">
        <v>44826</v>
      </c>
      <c r="S226" s="1">
        <v>44832</v>
      </c>
      <c r="T226" s="14">
        <v>150</v>
      </c>
      <c r="U226" s="1">
        <v>45028</v>
      </c>
      <c r="V226" s="14">
        <v>30240000</v>
      </c>
      <c r="W226" s="14">
        <f>$D$5-Contratos[[#This Row],[Fecha de Inicio]]</f>
        <v>125</v>
      </c>
      <c r="X226" s="14">
        <f>ROUND((($D$5-Contratos[[#This Row],[Fecha de Inicio]])/(Contratos[[#This Row],[Fecha Finalizacion Programada]]-Contratos[[#This Row],[Fecha de Inicio]])*100),2)</f>
        <v>63.78</v>
      </c>
      <c r="Y226" s="43">
        <v>6652800</v>
      </c>
      <c r="Z226" s="28">
        <v>23587200</v>
      </c>
      <c r="AA226" s="14">
        <v>1</v>
      </c>
      <c r="AB226" s="28">
        <v>0</v>
      </c>
      <c r="AC226" s="28">
        <v>30240000</v>
      </c>
      <c r="AD226" s="14">
        <v>195</v>
      </c>
    </row>
    <row r="227" spans="2:30" x14ac:dyDescent="0.25">
      <c r="B227" s="14">
        <v>2022</v>
      </c>
      <c r="C227">
        <v>220768</v>
      </c>
      <c r="D227" s="14" t="s">
        <v>705</v>
      </c>
      <c r="E227" s="14" t="s">
        <v>741</v>
      </c>
      <c r="F227" s="14" t="s">
        <v>51</v>
      </c>
      <c r="G227" s="14" t="s">
        <v>52</v>
      </c>
      <c r="H227" s="14" t="s">
        <v>703</v>
      </c>
      <c r="I227" s="14" t="s">
        <v>704</v>
      </c>
      <c r="J227" s="14" t="s">
        <v>493</v>
      </c>
      <c r="K227" s="14">
        <v>1016031606</v>
      </c>
      <c r="L227" s="14" t="s">
        <v>555</v>
      </c>
      <c r="M227" s="14" t="s">
        <v>53</v>
      </c>
      <c r="N227" t="s">
        <v>46</v>
      </c>
      <c r="O227" s="1">
        <v>44943</v>
      </c>
      <c r="P227" s="14" t="s">
        <v>646</v>
      </c>
      <c r="Q227" s="14" t="s">
        <v>646</v>
      </c>
      <c r="R227" s="1">
        <v>44848</v>
      </c>
      <c r="S227" s="1">
        <v>44858</v>
      </c>
      <c r="T227" s="14">
        <v>150</v>
      </c>
      <c r="U227" s="1">
        <v>45009</v>
      </c>
      <c r="V227" s="14">
        <v>16285000</v>
      </c>
      <c r="W227" s="14">
        <f>$D$5-Contratos[[#This Row],[Fecha de Inicio]]</f>
        <v>99</v>
      </c>
      <c r="X227" s="14">
        <f>ROUND((($D$5-Contratos[[#This Row],[Fecha de Inicio]])/(Contratos[[#This Row],[Fecha Finalizacion Programada]]-Contratos[[#This Row],[Fecha de Inicio]])*100),2)</f>
        <v>65.56</v>
      </c>
      <c r="Y227" s="43">
        <v>8492900</v>
      </c>
      <c r="Z227" s="28">
        <v>7792100</v>
      </c>
      <c r="AA227" s="14">
        <v>0</v>
      </c>
      <c r="AB227" s="28">
        <v>0</v>
      </c>
      <c r="AC227" s="28">
        <v>16285000</v>
      </c>
      <c r="AD227" s="14">
        <v>150</v>
      </c>
    </row>
    <row r="228" spans="2:30" x14ac:dyDescent="0.25">
      <c r="B228" s="14">
        <v>2022</v>
      </c>
      <c r="C228">
        <v>220699</v>
      </c>
      <c r="D228" s="14" t="s">
        <v>705</v>
      </c>
      <c r="E228" s="14" t="s">
        <v>743</v>
      </c>
      <c r="F228" s="14" t="s">
        <v>51</v>
      </c>
      <c r="G228" s="14" t="s">
        <v>52</v>
      </c>
      <c r="H228" s="14" t="s">
        <v>703</v>
      </c>
      <c r="I228" s="14" t="s">
        <v>704</v>
      </c>
      <c r="J228" s="14" t="s">
        <v>495</v>
      </c>
      <c r="K228" s="14">
        <v>1020837352</v>
      </c>
      <c r="L228" s="14" t="s">
        <v>557</v>
      </c>
      <c r="M228" s="14" t="s">
        <v>53</v>
      </c>
      <c r="N228" t="s">
        <v>46</v>
      </c>
      <c r="O228" s="1">
        <v>44953</v>
      </c>
      <c r="P228" s="14" t="s">
        <v>647</v>
      </c>
      <c r="Q228" s="14" t="s">
        <v>647</v>
      </c>
      <c r="R228" s="1">
        <v>44840</v>
      </c>
      <c r="S228" s="1">
        <v>44846</v>
      </c>
      <c r="T228" s="14">
        <v>150</v>
      </c>
      <c r="U228" s="1">
        <v>44997</v>
      </c>
      <c r="V228" s="14">
        <v>16285000</v>
      </c>
      <c r="W228" s="14">
        <f>$D$5-Contratos[[#This Row],[Fecha de Inicio]]</f>
        <v>111</v>
      </c>
      <c r="X228" s="14">
        <f>ROUND((($D$5-Contratos[[#This Row],[Fecha de Inicio]])/(Contratos[[#This Row],[Fecha Finalizacion Programada]]-Contratos[[#This Row],[Fecha de Inicio]])*100),2)</f>
        <v>73.510000000000005</v>
      </c>
      <c r="Y228" s="43">
        <v>8576767</v>
      </c>
      <c r="Z228" s="28">
        <v>7708233</v>
      </c>
      <c r="AA228" s="14">
        <v>0</v>
      </c>
      <c r="AB228" s="28">
        <v>0</v>
      </c>
      <c r="AC228" s="28">
        <v>16285000</v>
      </c>
      <c r="AD228" s="14">
        <v>150</v>
      </c>
    </row>
    <row r="229" spans="2:30" x14ac:dyDescent="0.25">
      <c r="B229" s="14">
        <v>2022</v>
      </c>
      <c r="C229">
        <v>220820</v>
      </c>
      <c r="D229" s="14" t="s">
        <v>705</v>
      </c>
      <c r="E229" s="14" t="s">
        <v>390</v>
      </c>
      <c r="F229" s="14" t="s">
        <v>51</v>
      </c>
      <c r="G229" s="14" t="s">
        <v>52</v>
      </c>
      <c r="H229" s="14" t="s">
        <v>290</v>
      </c>
      <c r="I229" s="14" t="s">
        <v>2</v>
      </c>
      <c r="J229" s="14" t="s">
        <v>170</v>
      </c>
      <c r="K229" s="14">
        <v>52353515</v>
      </c>
      <c r="L229" s="14" t="s">
        <v>558</v>
      </c>
      <c r="M229" s="14" t="s">
        <v>171</v>
      </c>
      <c r="N229" t="s">
        <v>46</v>
      </c>
      <c r="O229" s="1">
        <v>44945</v>
      </c>
      <c r="P229" s="14" t="s">
        <v>430</v>
      </c>
      <c r="Q229" s="14" t="s">
        <v>648</v>
      </c>
      <c r="R229" s="1">
        <v>44882</v>
      </c>
      <c r="S229" s="1">
        <v>44882</v>
      </c>
      <c r="T229" s="14">
        <v>105</v>
      </c>
      <c r="U229" s="1">
        <v>44989</v>
      </c>
      <c r="V229" s="14">
        <v>27608000</v>
      </c>
      <c r="W229" s="14">
        <f>$D$5-Contratos[[#This Row],[Fecha de Inicio]]</f>
        <v>75</v>
      </c>
      <c r="X229" s="14">
        <f>ROUND((($D$5-Contratos[[#This Row],[Fecha de Inicio]])/(Contratos[[#This Row],[Fecha Finalizacion Programada]]-Contratos[[#This Row],[Fecha de Inicio]])*100),2)</f>
        <v>70.09</v>
      </c>
      <c r="Y229" s="43">
        <v>11569067</v>
      </c>
      <c r="Z229" s="28">
        <v>16038933</v>
      </c>
      <c r="AA229" s="14">
        <v>0</v>
      </c>
      <c r="AB229" s="28">
        <v>0</v>
      </c>
      <c r="AC229" s="28">
        <v>27608000</v>
      </c>
      <c r="AD229" s="14">
        <v>105</v>
      </c>
    </row>
    <row r="230" spans="2:30" x14ac:dyDescent="0.25">
      <c r="B230" s="14">
        <v>2022</v>
      </c>
      <c r="C230">
        <v>220525</v>
      </c>
      <c r="D230" s="14" t="s">
        <v>705</v>
      </c>
      <c r="E230" s="14" t="s">
        <v>755</v>
      </c>
      <c r="F230" s="14" t="s">
        <v>34</v>
      </c>
      <c r="G230" s="14" t="s">
        <v>74</v>
      </c>
      <c r="H230" s="14" t="s">
        <v>333</v>
      </c>
      <c r="I230" s="14" t="s">
        <v>2</v>
      </c>
      <c r="J230" s="14" t="s">
        <v>496</v>
      </c>
      <c r="K230" s="14">
        <v>1021044002001</v>
      </c>
      <c r="L230" s="14" t="s">
        <v>559</v>
      </c>
      <c r="M230" s="14" t="s">
        <v>436</v>
      </c>
      <c r="N230" t="s">
        <v>46</v>
      </c>
      <c r="O230" s="1">
        <v>44943</v>
      </c>
      <c r="P230" s="14" t="s">
        <v>685</v>
      </c>
      <c r="Q230" s="14" t="s">
        <v>649</v>
      </c>
      <c r="R230" s="1">
        <v>44799</v>
      </c>
      <c r="S230" s="1">
        <v>44799</v>
      </c>
      <c r="T230" s="14">
        <v>240</v>
      </c>
      <c r="U230" s="1">
        <v>45042</v>
      </c>
      <c r="V230" s="14">
        <v>328745886</v>
      </c>
      <c r="W230" s="14">
        <f>$D$5-Contratos[[#This Row],[Fecha de Inicio]]</f>
        <v>158</v>
      </c>
      <c r="X230" s="14">
        <f>ROUND((($D$5-Contratos[[#This Row],[Fecha de Inicio]])/(Contratos[[#This Row],[Fecha Finalizacion Programada]]-Contratos[[#This Row],[Fecha de Inicio]])*100),2)</f>
        <v>65.02</v>
      </c>
      <c r="Y230" s="43">
        <v>209534565</v>
      </c>
      <c r="Z230" s="28">
        <v>139211321</v>
      </c>
      <c r="AA230" s="14">
        <v>1</v>
      </c>
      <c r="AB230" s="28">
        <v>20000000</v>
      </c>
      <c r="AC230" s="28">
        <v>348745886</v>
      </c>
      <c r="AD230" s="14">
        <v>240</v>
      </c>
    </row>
    <row r="231" spans="2:30" x14ac:dyDescent="0.25">
      <c r="B231" s="14">
        <v>2023</v>
      </c>
      <c r="C231">
        <v>230022</v>
      </c>
      <c r="D231" s="14" t="s">
        <v>705</v>
      </c>
      <c r="E231" s="14" t="s">
        <v>744</v>
      </c>
      <c r="F231" s="14" t="s">
        <v>51</v>
      </c>
      <c r="G231" s="14" t="s">
        <v>55</v>
      </c>
      <c r="H231" s="14" t="s">
        <v>700</v>
      </c>
      <c r="I231" s="14" t="s">
        <v>2</v>
      </c>
      <c r="J231" s="14" t="s">
        <v>459</v>
      </c>
      <c r="K231" s="14">
        <v>1012430396</v>
      </c>
      <c r="L231" s="14" t="s">
        <v>507</v>
      </c>
      <c r="M231" s="14" t="s">
        <v>686</v>
      </c>
      <c r="N231" t="s">
        <v>46</v>
      </c>
      <c r="O231" s="1">
        <v>44957</v>
      </c>
      <c r="P231" s="14" t="s">
        <v>188</v>
      </c>
      <c r="Q231" s="14" t="s">
        <v>562</v>
      </c>
      <c r="R231" s="1">
        <v>44939</v>
      </c>
      <c r="S231" s="1">
        <v>44949</v>
      </c>
      <c r="T231" s="14">
        <v>330</v>
      </c>
      <c r="U231" s="1">
        <v>45283</v>
      </c>
      <c r="V231" s="14">
        <v>25586000</v>
      </c>
      <c r="W231" s="14">
        <f>$D$5-Contratos[[#This Row],[Fecha de Inicio]]</f>
        <v>8</v>
      </c>
      <c r="X231" s="14">
        <f>ROUND((($D$5-Contratos[[#This Row],[Fecha de Inicio]])/(Contratos[[#This Row],[Fecha Finalizacion Programada]]-Contratos[[#This Row],[Fecha de Inicio]])*100),2)</f>
        <v>2.4</v>
      </c>
      <c r="Y231" s="43">
        <v>620267</v>
      </c>
      <c r="Z231" s="28">
        <v>24965733</v>
      </c>
      <c r="AA231" s="14">
        <v>0</v>
      </c>
      <c r="AB231" s="28">
        <v>0</v>
      </c>
      <c r="AC231" s="28">
        <v>25586000</v>
      </c>
      <c r="AD231" s="14">
        <v>330</v>
      </c>
    </row>
    <row r="232" spans="2:30" x14ac:dyDescent="0.25">
      <c r="B232" s="14">
        <v>2023</v>
      </c>
      <c r="C232">
        <v>230023</v>
      </c>
      <c r="D232" s="14" t="s">
        <v>705</v>
      </c>
      <c r="E232" s="14" t="s">
        <v>744</v>
      </c>
      <c r="F232" s="14" t="s">
        <v>51</v>
      </c>
      <c r="G232" s="14" t="s">
        <v>55</v>
      </c>
      <c r="H232" s="14" t="s">
        <v>700</v>
      </c>
      <c r="I232" s="14" t="s">
        <v>2</v>
      </c>
      <c r="J232" s="14" t="s">
        <v>459</v>
      </c>
      <c r="K232" s="14">
        <v>1069754286</v>
      </c>
      <c r="L232" s="14" t="s">
        <v>504</v>
      </c>
      <c r="M232" s="14" t="s">
        <v>686</v>
      </c>
      <c r="N232" t="s">
        <v>46</v>
      </c>
      <c r="O232" s="1">
        <v>44957</v>
      </c>
      <c r="P232" s="14" t="s">
        <v>188</v>
      </c>
      <c r="Q232" s="14" t="s">
        <v>562</v>
      </c>
      <c r="R232" s="1">
        <v>44939</v>
      </c>
      <c r="S232" s="1">
        <v>44949</v>
      </c>
      <c r="T232" s="14">
        <v>330</v>
      </c>
      <c r="U232" s="1">
        <v>45283</v>
      </c>
      <c r="V232" s="14">
        <v>25586000</v>
      </c>
      <c r="W232" s="14">
        <f>$D$5-Contratos[[#This Row],[Fecha de Inicio]]</f>
        <v>8</v>
      </c>
      <c r="X232" s="14">
        <f>ROUND((($D$5-Contratos[[#This Row],[Fecha de Inicio]])/(Contratos[[#This Row],[Fecha Finalizacion Programada]]-Contratos[[#This Row],[Fecha de Inicio]])*100),2)</f>
        <v>2.4</v>
      </c>
      <c r="Y232" s="43">
        <v>620267</v>
      </c>
      <c r="Z232" s="28">
        <v>24965733</v>
      </c>
      <c r="AA232" s="14">
        <v>0</v>
      </c>
      <c r="AB232" s="28">
        <v>0</v>
      </c>
      <c r="AC232" s="28">
        <v>25586000</v>
      </c>
      <c r="AD232" s="14">
        <v>330</v>
      </c>
    </row>
    <row r="233" spans="2:30" x14ac:dyDescent="0.25">
      <c r="B233" s="14">
        <v>2023</v>
      </c>
      <c r="C233">
        <v>230024</v>
      </c>
      <c r="D233" s="14" t="s">
        <v>705</v>
      </c>
      <c r="E233" s="14" t="s">
        <v>744</v>
      </c>
      <c r="F233" s="14" t="s">
        <v>51</v>
      </c>
      <c r="G233" s="14" t="s">
        <v>55</v>
      </c>
      <c r="H233" s="14" t="s">
        <v>700</v>
      </c>
      <c r="I233" s="14" t="s">
        <v>2</v>
      </c>
      <c r="J233" s="14" t="s">
        <v>459</v>
      </c>
      <c r="K233" s="14">
        <v>1030573038</v>
      </c>
      <c r="L233" s="14" t="s">
        <v>505</v>
      </c>
      <c r="M233" s="14" t="s">
        <v>686</v>
      </c>
      <c r="N233" t="s">
        <v>46</v>
      </c>
      <c r="O233" s="1">
        <v>44957</v>
      </c>
      <c r="P233" s="14" t="s">
        <v>188</v>
      </c>
      <c r="Q233" s="14" t="s">
        <v>562</v>
      </c>
      <c r="R233" s="1">
        <v>44939</v>
      </c>
      <c r="S233" s="1">
        <v>44949</v>
      </c>
      <c r="T233" s="14">
        <v>330</v>
      </c>
      <c r="U233" s="1">
        <v>45283</v>
      </c>
      <c r="V233" s="14">
        <v>25586000</v>
      </c>
      <c r="W233" s="14">
        <f>$D$5-Contratos[[#This Row],[Fecha de Inicio]]</f>
        <v>8</v>
      </c>
      <c r="X233" s="14">
        <f>ROUND((($D$5-Contratos[[#This Row],[Fecha de Inicio]])/(Contratos[[#This Row],[Fecha Finalizacion Programada]]-Contratos[[#This Row],[Fecha de Inicio]])*100),2)</f>
        <v>2.4</v>
      </c>
      <c r="Y233" s="43">
        <v>620267</v>
      </c>
      <c r="Z233" s="28">
        <v>24965733</v>
      </c>
      <c r="AA233" s="14">
        <v>0</v>
      </c>
      <c r="AB233" s="28">
        <v>0</v>
      </c>
      <c r="AC233" s="28">
        <v>25586000</v>
      </c>
      <c r="AD233" s="14">
        <v>330</v>
      </c>
    </row>
    <row r="234" spans="2:30" x14ac:dyDescent="0.25">
      <c r="B234" s="14">
        <v>2023</v>
      </c>
      <c r="C234">
        <v>230025</v>
      </c>
      <c r="D234" s="14" t="s">
        <v>705</v>
      </c>
      <c r="E234" s="14" t="s">
        <v>744</v>
      </c>
      <c r="F234" s="14" t="s">
        <v>51</v>
      </c>
      <c r="G234" s="14" t="s">
        <v>55</v>
      </c>
      <c r="H234" s="14" t="s">
        <v>700</v>
      </c>
      <c r="I234" s="14" t="s">
        <v>2</v>
      </c>
      <c r="J234" s="14" t="s">
        <v>459</v>
      </c>
      <c r="K234" s="14">
        <v>1032477104</v>
      </c>
      <c r="L234" s="14" t="s">
        <v>551</v>
      </c>
      <c r="M234" s="14" t="s">
        <v>686</v>
      </c>
      <c r="N234" t="s">
        <v>46</v>
      </c>
      <c r="O234" s="1">
        <v>44957</v>
      </c>
      <c r="P234" s="14" t="s">
        <v>188</v>
      </c>
      <c r="Q234" s="14" t="s">
        <v>562</v>
      </c>
      <c r="R234" s="1">
        <v>44939</v>
      </c>
      <c r="S234" s="1">
        <v>44949</v>
      </c>
      <c r="T234" s="14">
        <v>330</v>
      </c>
      <c r="U234" s="1">
        <v>45283</v>
      </c>
      <c r="V234" s="14">
        <v>25586000</v>
      </c>
      <c r="W234" s="14">
        <f>$D$5-Contratos[[#This Row],[Fecha de Inicio]]</f>
        <v>8</v>
      </c>
      <c r="X234" s="14">
        <f>ROUND((($D$5-Contratos[[#This Row],[Fecha de Inicio]])/(Contratos[[#This Row],[Fecha Finalizacion Programada]]-Contratos[[#This Row],[Fecha de Inicio]])*100),2)</f>
        <v>2.4</v>
      </c>
      <c r="Y234" s="43">
        <v>620267</v>
      </c>
      <c r="Z234" s="28">
        <v>24965733</v>
      </c>
      <c r="AA234" s="14">
        <v>0</v>
      </c>
      <c r="AB234" s="28">
        <v>0</v>
      </c>
      <c r="AC234" s="28">
        <v>25586000</v>
      </c>
      <c r="AD234" s="14">
        <v>330</v>
      </c>
    </row>
    <row r="235" spans="2:30" x14ac:dyDescent="0.25">
      <c r="B235" s="14">
        <v>2023</v>
      </c>
      <c r="C235">
        <v>230054</v>
      </c>
      <c r="D235" s="14" t="s">
        <v>705</v>
      </c>
      <c r="E235" s="14" t="s">
        <v>745</v>
      </c>
      <c r="F235" s="14" t="s">
        <v>51</v>
      </c>
      <c r="G235" s="14" t="s">
        <v>52</v>
      </c>
      <c r="H235" s="14" t="s">
        <v>700</v>
      </c>
      <c r="I235" s="14" t="s">
        <v>2</v>
      </c>
      <c r="J235" s="14" t="s">
        <v>489</v>
      </c>
      <c r="K235" s="14">
        <v>52208906</v>
      </c>
      <c r="L235" s="14" t="s">
        <v>552</v>
      </c>
      <c r="M235" s="14" t="s">
        <v>686</v>
      </c>
      <c r="N235" t="s">
        <v>46</v>
      </c>
      <c r="O235" s="1">
        <v>44957</v>
      </c>
      <c r="P235" s="14" t="s">
        <v>683</v>
      </c>
      <c r="Q235" s="14" t="s">
        <v>562</v>
      </c>
      <c r="R235" s="1">
        <v>44943</v>
      </c>
      <c r="S235" s="1">
        <v>44949</v>
      </c>
      <c r="T235" s="14">
        <v>330</v>
      </c>
      <c r="U235" s="1">
        <v>45283</v>
      </c>
      <c r="V235" s="14">
        <v>88550000</v>
      </c>
      <c r="W235" s="14">
        <f>$D$5-Contratos[[#This Row],[Fecha de Inicio]]</f>
        <v>8</v>
      </c>
      <c r="X235" s="14">
        <f>ROUND((($D$5-Contratos[[#This Row],[Fecha de Inicio]])/(Contratos[[#This Row],[Fecha Finalizacion Programada]]-Contratos[[#This Row],[Fecha de Inicio]])*100),2)</f>
        <v>2.4</v>
      </c>
      <c r="Y235" s="43">
        <v>2146667</v>
      </c>
      <c r="Z235" s="28">
        <v>86403333</v>
      </c>
      <c r="AA235" s="14">
        <v>0</v>
      </c>
      <c r="AB235" s="28">
        <v>0</v>
      </c>
      <c r="AC235" s="28">
        <v>88550000</v>
      </c>
      <c r="AD235" s="14">
        <v>330</v>
      </c>
    </row>
    <row r="236" spans="2:30" x14ac:dyDescent="0.25">
      <c r="B236" s="14">
        <v>2023</v>
      </c>
      <c r="C236">
        <v>230055</v>
      </c>
      <c r="D236" s="14" t="s">
        <v>705</v>
      </c>
      <c r="E236" s="14" t="s">
        <v>746</v>
      </c>
      <c r="F236" s="14" t="s">
        <v>51</v>
      </c>
      <c r="G236" s="14" t="s">
        <v>52</v>
      </c>
      <c r="H236" s="14" t="s">
        <v>700</v>
      </c>
      <c r="I236" s="14" t="s">
        <v>2</v>
      </c>
      <c r="J236" s="14" t="s">
        <v>490</v>
      </c>
      <c r="K236" s="14">
        <v>1032369550</v>
      </c>
      <c r="L236" s="14" t="s">
        <v>502</v>
      </c>
      <c r="M236" s="14" t="s">
        <v>686</v>
      </c>
      <c r="N236" t="s">
        <v>46</v>
      </c>
      <c r="O236" s="1">
        <v>44957</v>
      </c>
      <c r="P236" s="14" t="s">
        <v>188</v>
      </c>
      <c r="Q236" s="14" t="s">
        <v>562</v>
      </c>
      <c r="R236" s="1">
        <v>44943</v>
      </c>
      <c r="S236" s="1">
        <v>44949</v>
      </c>
      <c r="T236" s="14">
        <v>330</v>
      </c>
      <c r="U236" s="1">
        <v>45283</v>
      </c>
      <c r="V236" s="14">
        <v>50039000</v>
      </c>
      <c r="W236" s="14">
        <f>$D$5-Contratos[[#This Row],[Fecha de Inicio]]</f>
        <v>8</v>
      </c>
      <c r="X236" s="14">
        <f>ROUND((($D$5-Contratos[[#This Row],[Fecha de Inicio]])/(Contratos[[#This Row],[Fecha Finalizacion Programada]]-Contratos[[#This Row],[Fecha de Inicio]])*100),2)</f>
        <v>2.4</v>
      </c>
      <c r="Y236" s="43">
        <v>1213067</v>
      </c>
      <c r="Z236" s="28">
        <v>48825933</v>
      </c>
      <c r="AA236" s="14">
        <v>0</v>
      </c>
      <c r="AB236" s="28">
        <v>0</v>
      </c>
      <c r="AC236" s="28">
        <v>50039000</v>
      </c>
      <c r="AD236" s="14">
        <v>330</v>
      </c>
    </row>
    <row r="237" spans="2:30" x14ac:dyDescent="0.25">
      <c r="B237" s="14">
        <v>2023</v>
      </c>
      <c r="C237">
        <v>230060</v>
      </c>
      <c r="D237" s="14" t="s">
        <v>705</v>
      </c>
      <c r="E237" s="14" t="s">
        <v>747</v>
      </c>
      <c r="F237" s="14" t="s">
        <v>51</v>
      </c>
      <c r="G237" s="14" t="s">
        <v>55</v>
      </c>
      <c r="H237" s="14" t="s">
        <v>700</v>
      </c>
      <c r="I237" s="14" t="s">
        <v>2</v>
      </c>
      <c r="J237" s="14" t="s">
        <v>456</v>
      </c>
      <c r="K237" s="14">
        <v>1031138930</v>
      </c>
      <c r="L237" s="14" t="s">
        <v>501</v>
      </c>
      <c r="M237" s="14" t="s">
        <v>686</v>
      </c>
      <c r="N237" t="s">
        <v>46</v>
      </c>
      <c r="O237" s="1">
        <v>44957</v>
      </c>
      <c r="P237" s="14" t="s">
        <v>188</v>
      </c>
      <c r="Q237" s="14" t="s">
        <v>562</v>
      </c>
      <c r="R237" s="1">
        <v>44943</v>
      </c>
      <c r="S237" s="1">
        <v>44949</v>
      </c>
      <c r="T237" s="14">
        <v>330</v>
      </c>
      <c r="U237" s="1">
        <v>45283</v>
      </c>
      <c r="V237" s="14">
        <v>25586000</v>
      </c>
      <c r="W237" s="14">
        <f>$D$5-Contratos[[#This Row],[Fecha de Inicio]]</f>
        <v>8</v>
      </c>
      <c r="X237" s="14">
        <f>ROUND((($D$5-Contratos[[#This Row],[Fecha de Inicio]])/(Contratos[[#This Row],[Fecha Finalizacion Programada]]-Contratos[[#This Row],[Fecha de Inicio]])*100),2)</f>
        <v>2.4</v>
      </c>
      <c r="Y237" s="43">
        <v>620267</v>
      </c>
      <c r="Z237" s="28">
        <v>24965733</v>
      </c>
      <c r="AA237" s="14">
        <v>0</v>
      </c>
      <c r="AB237" s="28">
        <v>0</v>
      </c>
      <c r="AC237" s="28">
        <v>25586000</v>
      </c>
      <c r="AD237" s="14">
        <v>330</v>
      </c>
    </row>
    <row r="238" spans="2:30" x14ac:dyDescent="0.25">
      <c r="B238" s="14">
        <v>2023</v>
      </c>
      <c r="C238">
        <v>230062</v>
      </c>
      <c r="D238" s="14" t="s">
        <v>705</v>
      </c>
      <c r="E238" s="14" t="s">
        <v>747</v>
      </c>
      <c r="F238" s="14" t="s">
        <v>51</v>
      </c>
      <c r="G238" s="14" t="s">
        <v>55</v>
      </c>
      <c r="H238" s="14" t="s">
        <v>700</v>
      </c>
      <c r="I238" s="14" t="s">
        <v>2</v>
      </c>
      <c r="J238" s="14" t="s">
        <v>456</v>
      </c>
      <c r="K238" s="14">
        <v>80726456</v>
      </c>
      <c r="L238" s="14" t="s">
        <v>500</v>
      </c>
      <c r="M238" s="14" t="s">
        <v>686</v>
      </c>
      <c r="N238" t="s">
        <v>46</v>
      </c>
      <c r="O238" s="1">
        <v>44957</v>
      </c>
      <c r="P238" s="14" t="s">
        <v>188</v>
      </c>
      <c r="Q238" s="14" t="s">
        <v>562</v>
      </c>
      <c r="R238" s="1">
        <v>44943</v>
      </c>
      <c r="S238" s="1">
        <v>44949</v>
      </c>
      <c r="T238" s="14">
        <v>330</v>
      </c>
      <c r="U238" s="1">
        <v>45283</v>
      </c>
      <c r="V238" s="14">
        <v>25586000</v>
      </c>
      <c r="W238" s="14">
        <f>$D$5-Contratos[[#This Row],[Fecha de Inicio]]</f>
        <v>8</v>
      </c>
      <c r="X238" s="14">
        <f>ROUND((($D$5-Contratos[[#This Row],[Fecha de Inicio]])/(Contratos[[#This Row],[Fecha Finalizacion Programada]]-Contratos[[#This Row],[Fecha de Inicio]])*100),2)</f>
        <v>2.4</v>
      </c>
      <c r="Y238" s="43">
        <v>620267</v>
      </c>
      <c r="Z238" s="28">
        <v>24965733</v>
      </c>
      <c r="AA238" s="14">
        <v>0</v>
      </c>
      <c r="AB238" s="28">
        <v>0</v>
      </c>
      <c r="AC238" s="28">
        <v>25586000</v>
      </c>
      <c r="AD238" s="14">
        <v>330</v>
      </c>
    </row>
    <row r="239" spans="2:30" x14ac:dyDescent="0.25">
      <c r="B239" s="14">
        <v>2023</v>
      </c>
      <c r="C239">
        <v>230073</v>
      </c>
      <c r="D239" s="14" t="s">
        <v>705</v>
      </c>
      <c r="E239" s="14" t="s">
        <v>748</v>
      </c>
      <c r="F239" s="14" t="s">
        <v>51</v>
      </c>
      <c r="G239" s="14" t="s">
        <v>52</v>
      </c>
      <c r="H239" s="14" t="s">
        <v>700</v>
      </c>
      <c r="I239" s="14" t="s">
        <v>2</v>
      </c>
      <c r="J239" s="14" t="s">
        <v>491</v>
      </c>
      <c r="K239" s="14">
        <v>80111572</v>
      </c>
      <c r="L239" s="14" t="s">
        <v>503</v>
      </c>
      <c r="M239" s="14" t="s">
        <v>686</v>
      </c>
      <c r="N239" t="s">
        <v>46</v>
      </c>
      <c r="O239" s="1">
        <v>44957</v>
      </c>
      <c r="P239" s="14" t="s">
        <v>188</v>
      </c>
      <c r="Q239" s="14" t="s">
        <v>562</v>
      </c>
      <c r="R239" s="1">
        <v>44944</v>
      </c>
      <c r="S239" s="1">
        <v>44949</v>
      </c>
      <c r="T239" s="14">
        <v>330</v>
      </c>
      <c r="U239" s="1">
        <v>45283</v>
      </c>
      <c r="V239" s="14">
        <v>50039000</v>
      </c>
      <c r="W239" s="14">
        <f>$D$5-Contratos[[#This Row],[Fecha de Inicio]]</f>
        <v>8</v>
      </c>
      <c r="X239" s="14">
        <f>ROUND((($D$5-Contratos[[#This Row],[Fecha de Inicio]])/(Contratos[[#This Row],[Fecha Finalizacion Programada]]-Contratos[[#This Row],[Fecha de Inicio]])*100),2)</f>
        <v>2.4</v>
      </c>
      <c r="Y239" s="43">
        <v>1213067</v>
      </c>
      <c r="Z239" s="28">
        <v>48825933</v>
      </c>
      <c r="AA239" s="14">
        <v>0</v>
      </c>
      <c r="AB239" s="28">
        <v>0</v>
      </c>
      <c r="AC239" s="28">
        <v>50039000</v>
      </c>
      <c r="AD239" s="14">
        <v>330</v>
      </c>
    </row>
    <row r="240" spans="2:30" x14ac:dyDescent="0.25">
      <c r="B240" s="14">
        <v>2023</v>
      </c>
      <c r="C240">
        <v>230100</v>
      </c>
      <c r="D240" s="14" t="s">
        <v>705</v>
      </c>
      <c r="E240" s="14" t="s">
        <v>746</v>
      </c>
      <c r="F240" s="14" t="s">
        <v>51</v>
      </c>
      <c r="G240" s="14" t="s">
        <v>52</v>
      </c>
      <c r="H240" s="14" t="s">
        <v>700</v>
      </c>
      <c r="I240" s="14" t="s">
        <v>2</v>
      </c>
      <c r="J240" s="14" t="s">
        <v>490</v>
      </c>
      <c r="K240" s="14">
        <v>1022396731</v>
      </c>
      <c r="L240" s="14" t="s">
        <v>553</v>
      </c>
      <c r="M240" s="14" t="s">
        <v>686</v>
      </c>
      <c r="N240" t="s">
        <v>46</v>
      </c>
      <c r="O240" s="1">
        <v>44957</v>
      </c>
      <c r="P240" s="14" t="s">
        <v>188</v>
      </c>
      <c r="Q240" s="14" t="s">
        <v>562</v>
      </c>
      <c r="R240" s="1">
        <v>44945</v>
      </c>
      <c r="S240" s="1">
        <v>44951</v>
      </c>
      <c r="T240" s="14">
        <v>330</v>
      </c>
      <c r="U240" s="1">
        <v>45285</v>
      </c>
      <c r="V240" s="14">
        <v>50039000</v>
      </c>
      <c r="W240" s="14">
        <f>$D$5-Contratos[[#This Row],[Fecha de Inicio]]</f>
        <v>6</v>
      </c>
      <c r="X240" s="14">
        <f>ROUND((($D$5-Contratos[[#This Row],[Fecha de Inicio]])/(Contratos[[#This Row],[Fecha Finalizacion Programada]]-Contratos[[#This Row],[Fecha de Inicio]])*100),2)</f>
        <v>1.8</v>
      </c>
      <c r="Y240" s="43">
        <v>909800</v>
      </c>
      <c r="Z240" s="28">
        <v>49129200</v>
      </c>
      <c r="AA240" s="14">
        <v>0</v>
      </c>
      <c r="AB240" s="28">
        <v>0</v>
      </c>
      <c r="AC240" s="28">
        <v>50039000</v>
      </c>
      <c r="AD240" s="14">
        <v>330</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2023-02-26T13:01:18Z</dcterms:modified>
</cp:coreProperties>
</file>